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9375" windowHeight="4320" activeTab="0"/>
  </bookViews>
  <sheets>
    <sheet name="104學年度日四技餐旅系標準課程表" sheetId="1" r:id="rId1"/>
    <sheet name="工作表1" sheetId="2" r:id="rId2"/>
    <sheet name="上下學期" sheetId="3" r:id="rId3"/>
  </sheets>
  <definedNames/>
  <calcPr fullCalcOnLoad="1"/>
</workbook>
</file>

<file path=xl/sharedStrings.xml><?xml version="1.0" encoding="utf-8"?>
<sst xmlns="http://schemas.openxmlformats.org/spreadsheetml/2006/main" count="525" uniqueCount="159">
  <si>
    <t>上學期</t>
  </si>
  <si>
    <t>下學期</t>
  </si>
  <si>
    <t>學分</t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</si>
  <si>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一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</si>
  <si>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二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</si>
  <si>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三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</si>
  <si>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四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年</t>
    </r>
  </si>
  <si>
    <r>
      <t>科</t>
    </r>
    <r>
      <rPr>
        <sz val="20"/>
        <rFont val="Times New Roman"/>
        <family val="1"/>
      </rPr>
      <t xml:space="preserve">      </t>
    </r>
    <r>
      <rPr>
        <sz val="20"/>
        <rFont val="標楷體"/>
        <family val="4"/>
      </rPr>
      <t>目</t>
    </r>
  </si>
  <si>
    <t>類別</t>
  </si>
  <si>
    <t>授課時數</t>
  </si>
  <si>
    <t>實習(驗)時數</t>
  </si>
  <si>
    <t>總計</t>
  </si>
  <si>
    <t>備註</t>
  </si>
  <si>
    <t>通識必修</t>
  </si>
  <si>
    <t>通識選修</t>
  </si>
  <si>
    <t>專業必修</t>
  </si>
  <si>
    <t>院訂必修</t>
  </si>
  <si>
    <t xml:space="preserve"> 專業選修</t>
  </si>
  <si>
    <t>必選</t>
  </si>
  <si>
    <t>選修</t>
  </si>
  <si>
    <t>合  計</t>
  </si>
  <si>
    <t>中文閱讀與書寫Ⅰ、Ⅱ</t>
  </si>
  <si>
    <t>通用職場英文Ⅰ、Ⅱ</t>
  </si>
  <si>
    <t>歷史與文化</t>
  </si>
  <si>
    <t>英文Ⅰ、Ⅱ</t>
  </si>
  <si>
    <t>體育Ⅲ、Ⅳ</t>
  </si>
  <si>
    <t>邏輯思維與創意應用</t>
  </si>
  <si>
    <t>體育Ⅰ、Ⅱ</t>
  </si>
  <si>
    <t>幸福學</t>
  </si>
  <si>
    <t>公民與社會</t>
  </si>
  <si>
    <t>資訊科技與應用</t>
  </si>
  <si>
    <t>服務學習教育</t>
  </si>
  <si>
    <t>勞動教育</t>
  </si>
  <si>
    <t>通識選修Ⅰ、Ⅱ</t>
  </si>
  <si>
    <t>通識選修Ⅲ、Ⅳ</t>
  </si>
  <si>
    <t>全民國防教育軍事訓練Ⅰ、Ⅱ</t>
  </si>
  <si>
    <t>全民國防教育軍事訓練Ⅲ、Ⅳ</t>
  </si>
  <si>
    <t>全民國防教育軍事訓練Ⅴ</t>
  </si>
  <si>
    <t>管理學</t>
  </si>
  <si>
    <t>數理與生活</t>
  </si>
  <si>
    <t>休閒遊憩概論</t>
  </si>
  <si>
    <t>職涯發展與倫理</t>
  </si>
  <si>
    <t>服務品質管理</t>
  </si>
  <si>
    <t>專業能力檢定</t>
  </si>
  <si>
    <t>餐旅日語</t>
  </si>
  <si>
    <t>校內實習Ⅰ、Ⅱ</t>
  </si>
  <si>
    <t>校內實習Ⅲ、Ⅳ</t>
  </si>
  <si>
    <t>餐旅校外實習Ⅰ、Ⅱ</t>
  </si>
  <si>
    <t>餐旅實務專題Ⅰ、Ⅱ</t>
  </si>
  <si>
    <t>專業英文Ⅰ、Ⅱ</t>
  </si>
  <si>
    <t>餐旅企業參訪研習</t>
  </si>
  <si>
    <t>餐旅產業導論</t>
  </si>
  <si>
    <t>餐旅人力資源管理</t>
  </si>
  <si>
    <t>餐旅衛生安全與實務</t>
  </si>
  <si>
    <t>餐旅行銷</t>
  </si>
  <si>
    <t>餐旅創業經營管理</t>
  </si>
  <si>
    <t>餐飲製備與烹調</t>
  </si>
  <si>
    <t>餐旅成本控制</t>
  </si>
  <si>
    <t>餐飲服務</t>
  </si>
  <si>
    <t>餐旅個案研討</t>
  </si>
  <si>
    <t>飲品調製實務</t>
  </si>
  <si>
    <t>餐廳籌備與規劃</t>
  </si>
  <si>
    <t>餐旅督導</t>
  </si>
  <si>
    <t>中餐廚藝實習Ⅰ</t>
  </si>
  <si>
    <t>餐飲營養</t>
  </si>
  <si>
    <t>國際調酒研習</t>
  </si>
  <si>
    <t>西餐廚藝實習Ⅰ</t>
  </si>
  <si>
    <t>餐飲美學</t>
  </si>
  <si>
    <t>飲料單規劃與設計</t>
  </si>
  <si>
    <t>烘焙概論與實務</t>
  </si>
  <si>
    <t>產品包裝設計與應用</t>
  </si>
  <si>
    <t>旅館籌備與規劃</t>
  </si>
  <si>
    <t>麵包製作</t>
  </si>
  <si>
    <t>茶藝品評與文化</t>
  </si>
  <si>
    <t>會議與展覽管理實務</t>
  </si>
  <si>
    <t>專業咖啡製作</t>
  </si>
  <si>
    <t>餐旅產業分析調查</t>
  </si>
  <si>
    <t>創意泡沬飲品製作</t>
  </si>
  <si>
    <t>旅館設備與維護</t>
  </si>
  <si>
    <t>異國料理製作</t>
  </si>
  <si>
    <t>房務管理實務</t>
  </si>
  <si>
    <t>旅館專業英文</t>
  </si>
  <si>
    <t>養生料理製作</t>
  </si>
  <si>
    <t>客務管理實務</t>
  </si>
  <si>
    <t>旅館休閒活動管理</t>
  </si>
  <si>
    <t>巧克力製作</t>
  </si>
  <si>
    <t>國際禮儀</t>
  </si>
  <si>
    <t>拉糖藝術</t>
  </si>
  <si>
    <t>旅館資訊系統</t>
  </si>
  <si>
    <t>烈酒與香甜酒實務</t>
  </si>
  <si>
    <t>蔬果雕刻與盤飾</t>
  </si>
  <si>
    <t>中餐廚藝實習Ⅱ</t>
  </si>
  <si>
    <t>西餐廚藝實習Ⅱ</t>
  </si>
  <si>
    <t>西式點心與蛋糕製作</t>
  </si>
  <si>
    <t>葡萄酒評鑑實務</t>
  </si>
  <si>
    <t>飲料調製乙級課程</t>
  </si>
  <si>
    <t>世界飲食文化</t>
  </si>
  <si>
    <t>餐旅採購</t>
  </si>
  <si>
    <t>廚房規劃與設備維護</t>
  </si>
  <si>
    <t>進階葡萄酒評鑑</t>
  </si>
  <si>
    <t>酒吧管理與實務</t>
  </si>
  <si>
    <t>旅館顧客關係管理</t>
  </si>
  <si>
    <t>旅館專業日文</t>
  </si>
  <si>
    <t>財務報表分析</t>
  </si>
  <si>
    <t>日式料理製作</t>
  </si>
  <si>
    <t>台灣小吃製作</t>
  </si>
  <si>
    <t>盤飾點心製作</t>
  </si>
  <si>
    <t>中式點心製作</t>
  </si>
  <si>
    <t>藝術蛋糕製作</t>
  </si>
  <si>
    <t>咖啡烘焙評測</t>
  </si>
  <si>
    <t>中西廚藝學程</t>
  </si>
  <si>
    <t>烘焙廚藝學程</t>
  </si>
  <si>
    <t>飲品調製學程</t>
  </si>
  <si>
    <t>旅館實務學程</t>
  </si>
  <si>
    <t>飲品設計</t>
  </si>
  <si>
    <t>養生飲品</t>
  </si>
  <si>
    <t>飲品設計</t>
  </si>
  <si>
    <t>養生飲品</t>
  </si>
  <si>
    <r>
      <t>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</si>
  <si>
    <r>
      <t>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</si>
  <si>
    <r>
      <t>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</si>
  <si>
    <r>
      <t>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</si>
  <si>
    <r>
      <t>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目</t>
    </r>
  </si>
  <si>
    <r>
      <t>合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計</t>
    </r>
  </si>
  <si>
    <r>
      <t>必修學分</t>
    </r>
    <r>
      <rPr>
        <sz val="10"/>
        <color indexed="60"/>
        <rFont val="Times New Roman"/>
        <family val="1"/>
      </rPr>
      <t>/</t>
    </r>
    <r>
      <rPr>
        <sz val="10"/>
        <color indexed="60"/>
        <rFont val="標楷體"/>
        <family val="4"/>
      </rPr>
      <t>時數</t>
    </r>
  </si>
  <si>
    <r>
      <t>必修學分</t>
    </r>
    <r>
      <rPr>
        <sz val="10"/>
        <color indexed="60"/>
        <rFont val="Times New Roman"/>
        <family val="1"/>
      </rPr>
      <t>/</t>
    </r>
    <r>
      <rPr>
        <sz val="10"/>
        <color indexed="60"/>
        <rFont val="標楷體"/>
        <family val="4"/>
      </rPr>
      <t>時數</t>
    </r>
  </si>
  <si>
    <r>
      <t>選修學分</t>
    </r>
    <r>
      <rPr>
        <sz val="10"/>
        <color indexed="60"/>
        <rFont val="Times New Roman"/>
        <family val="1"/>
      </rPr>
      <t>/</t>
    </r>
    <r>
      <rPr>
        <sz val="10"/>
        <color indexed="60"/>
        <rFont val="標楷體"/>
        <family val="4"/>
      </rPr>
      <t>時數</t>
    </r>
  </si>
  <si>
    <r>
      <t>總學分</t>
    </r>
    <r>
      <rPr>
        <b/>
        <sz val="10"/>
        <color indexed="60"/>
        <rFont val="Times New Roman"/>
        <family val="1"/>
      </rPr>
      <t>/</t>
    </r>
    <r>
      <rPr>
        <b/>
        <sz val="10"/>
        <color indexed="60"/>
        <rFont val="標楷體"/>
        <family val="4"/>
      </rPr>
      <t>總時數</t>
    </r>
  </si>
  <si>
    <t>下學期</t>
  </si>
  <si>
    <t>合計</t>
  </si>
  <si>
    <t>管</t>
  </si>
  <si>
    <t>廚</t>
  </si>
  <si>
    <t>烘</t>
  </si>
  <si>
    <t>飲</t>
  </si>
  <si>
    <t>班級數</t>
  </si>
  <si>
    <t>開課總時數</t>
  </si>
  <si>
    <t>創業實務(一)草本養生飲品</t>
  </si>
  <si>
    <r>
      <t xml:space="preserve"> 105</t>
    </r>
    <r>
      <rPr>
        <sz val="48"/>
        <rFont val="標楷體"/>
        <family val="4"/>
      </rPr>
      <t>學年度大仁科技大學日間部四技</t>
    </r>
    <r>
      <rPr>
        <sz val="48"/>
        <rFont val="Times New Roman"/>
        <family val="1"/>
      </rPr>
      <t xml:space="preserve"> </t>
    </r>
    <r>
      <rPr>
        <sz val="48"/>
        <rFont val="標楷體"/>
        <family val="4"/>
      </rPr>
      <t>餐旅管理系</t>
    </r>
    <r>
      <rPr>
        <sz val="48"/>
        <rFont val="Times New Roman"/>
        <family val="1"/>
      </rPr>
      <t xml:space="preserve"> </t>
    </r>
    <r>
      <rPr>
        <sz val="48"/>
        <rFont val="標楷體"/>
        <family val="4"/>
      </rPr>
      <t>課程表</t>
    </r>
  </si>
  <si>
    <r>
      <t>合</t>
    </r>
    <r>
      <rPr>
        <b/>
        <sz val="22"/>
        <rFont val="Times New Roman"/>
        <family val="1"/>
      </rPr>
      <t xml:space="preserve">      </t>
    </r>
    <r>
      <rPr>
        <b/>
        <sz val="22"/>
        <rFont val="標楷體"/>
        <family val="4"/>
      </rPr>
      <t>計</t>
    </r>
  </si>
  <si>
    <r>
      <t>合</t>
    </r>
    <r>
      <rPr>
        <b/>
        <sz val="22"/>
        <rFont val="Times New Roman"/>
        <family val="1"/>
      </rPr>
      <t xml:space="preserve">      </t>
    </r>
    <r>
      <rPr>
        <b/>
        <sz val="22"/>
        <rFont val="標楷體"/>
        <family val="4"/>
      </rPr>
      <t>計</t>
    </r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</si>
  <si>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</rPr>
      <t>時數</t>
    </r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</si>
  <si>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</rPr>
      <t>時數</t>
    </r>
  </si>
  <si>
    <r>
      <t>選修學分</t>
    </r>
    <r>
      <rPr>
        <sz val="22"/>
        <rFont val="Times New Roman"/>
        <family val="1"/>
      </rPr>
      <t>/</t>
    </r>
    <r>
      <rPr>
        <sz val="22"/>
        <rFont val="標楷體"/>
        <family val="4"/>
      </rPr>
      <t>時數</t>
    </r>
  </si>
  <si>
    <r>
      <t>總學分</t>
    </r>
    <r>
      <rPr>
        <b/>
        <sz val="22"/>
        <rFont val="Times New Roman"/>
        <family val="1"/>
      </rPr>
      <t>/</t>
    </r>
    <r>
      <rPr>
        <b/>
        <sz val="22"/>
        <rFont val="標楷體"/>
        <family val="4"/>
      </rPr>
      <t>總時數</t>
    </r>
  </si>
  <si>
    <r>
      <t>合</t>
    </r>
    <r>
      <rPr>
        <b/>
        <sz val="22"/>
        <rFont val="標楷體"/>
        <family val="4"/>
      </rPr>
      <t xml:space="preserve">  計</t>
    </r>
  </si>
  <si>
    <r>
      <rPr>
        <sz val="22"/>
        <rFont val="標楷體"/>
        <family val="4"/>
      </rPr>
      <t>烘焙概論與實務</t>
    </r>
  </si>
  <si>
    <r>
      <rPr>
        <sz val="22"/>
        <rFont val="標楷體"/>
        <family val="4"/>
      </rPr>
      <t>餐飲營養</t>
    </r>
  </si>
  <si>
    <r>
      <rPr>
        <sz val="22"/>
        <rFont val="標楷體"/>
        <family val="4"/>
      </rPr>
      <t>麵包製作</t>
    </r>
  </si>
  <si>
    <r>
      <rPr>
        <sz val="22"/>
        <rFont val="標楷體"/>
        <family val="4"/>
      </rPr>
      <t>西式點心與蛋糕製作</t>
    </r>
  </si>
  <si>
    <r>
      <rPr>
        <sz val="22"/>
        <rFont val="標楷體"/>
        <family val="4"/>
      </rPr>
      <t>餐飲美學</t>
    </r>
  </si>
  <si>
    <r>
      <rPr>
        <sz val="22"/>
        <rFont val="標楷體"/>
        <family val="4"/>
      </rPr>
      <t>巧克力製作</t>
    </r>
  </si>
  <si>
    <r>
      <rPr>
        <sz val="22"/>
        <rFont val="標楷體"/>
        <family val="4"/>
      </rPr>
      <t>產品包裝設計與應用</t>
    </r>
  </si>
  <si>
    <r>
      <rPr>
        <sz val="22"/>
        <rFont val="標楷體"/>
        <family val="4"/>
      </rPr>
      <t>拉糖藝術</t>
    </r>
  </si>
  <si>
    <r>
      <rPr>
        <sz val="22"/>
        <rFont val="標楷體"/>
        <family val="4"/>
      </rPr>
      <t>餐旅採購</t>
    </r>
  </si>
  <si>
    <r>
      <rPr>
        <sz val="22"/>
        <rFont val="標楷體"/>
        <family val="4"/>
      </rPr>
      <t>盤飾點心製作</t>
    </r>
  </si>
  <si>
    <r>
      <rPr>
        <sz val="22"/>
        <rFont val="標楷體"/>
        <family val="4"/>
      </rPr>
      <t>中式點心製作</t>
    </r>
  </si>
  <si>
    <r>
      <rPr>
        <sz val="22"/>
        <rFont val="標楷體"/>
        <family val="4"/>
      </rPr>
      <t>藝術蛋糕製作</t>
    </r>
  </si>
  <si>
    <r>
      <rPr>
        <sz val="20"/>
        <rFont val="Times New Roman"/>
        <family val="1"/>
      </rPr>
      <t xml:space="preserve">1. </t>
    </r>
    <r>
      <rPr>
        <sz val="20"/>
        <rFont val="標楷體"/>
        <family val="4"/>
      </rPr>
      <t>總學分說明：最低畢業學分為</t>
    </r>
    <r>
      <rPr>
        <sz val="20"/>
        <rFont val="Times New Roman"/>
        <family val="1"/>
      </rPr>
      <t>128</t>
    </r>
    <r>
      <rPr>
        <sz val="20"/>
        <rFont val="標楷體"/>
        <family val="4"/>
      </rPr>
      <t>學分，包括</t>
    </r>
    <r>
      <rPr>
        <sz val="20"/>
        <rFont val="Times New Roman"/>
        <family val="1"/>
      </rPr>
      <t>:</t>
    </r>
    <r>
      <rPr>
        <sz val="20"/>
        <rFont val="標楷體"/>
        <family val="4"/>
      </rPr>
      <t>通識必修課程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學分【含</t>
    </r>
    <r>
      <rPr>
        <sz val="20"/>
        <rFont val="Times New Roman"/>
        <family val="1"/>
      </rPr>
      <t>:</t>
    </r>
    <r>
      <rPr>
        <sz val="20"/>
        <rFont val="標楷體"/>
        <family val="4"/>
      </rPr>
      <t>中文閱讀與書寫Ⅰ及Ⅱ，英文Ⅰ及Ⅱ，通用職場英文Ⅰ及Ⅱ，資訊科技與應用，體育Ⅰ、Ⅱ、Ⅲ及Ⅳ，服務學習教育，勞動教育，邏輯思維與創意應用，幸福學，公民與社會及歷史與文化】，通識選修課程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學分，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個領域每個領域至少修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學分【休閒暨餐旅學院通識選修領域，含</t>
    </r>
    <r>
      <rPr>
        <sz val="20"/>
        <rFont val="Times New Roman"/>
        <family val="1"/>
      </rPr>
      <t>:</t>
    </r>
    <r>
      <rPr>
        <sz val="20"/>
        <rFont val="標楷體"/>
        <family val="4"/>
      </rPr>
      <t>藝術人文領域、社會科學領域、自然科學領域及智慧生活領域】，院訂必修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學分，專業必修</t>
    </r>
    <r>
      <rPr>
        <sz val="20"/>
        <rFont val="Times New Roman"/>
        <family val="1"/>
      </rPr>
      <t>59</t>
    </r>
    <r>
      <rPr>
        <sz val="20"/>
        <rFont val="標楷體"/>
        <family val="4"/>
      </rPr>
      <t>學分，專業選修至少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學分</t>
    </r>
    <r>
      <rPr>
        <sz val="20"/>
        <rFont val="Times New Roman"/>
        <family val="1"/>
      </rPr>
      <t xml:space="preserve"> (</t>
    </r>
    <r>
      <rPr>
        <sz val="20"/>
        <rFont val="標楷體"/>
        <family val="4"/>
      </rPr>
      <t>含承認外系課程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學分，不含通識課程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 xml:space="preserve">。
</t>
    </r>
    <r>
      <rPr>
        <sz val="20"/>
        <rFont val="Times New Roman"/>
        <family val="1"/>
      </rPr>
      <t xml:space="preserve">2. </t>
    </r>
    <r>
      <rPr>
        <sz val="20"/>
        <rFont val="標楷體"/>
        <family val="4"/>
      </rPr>
      <t>全民國防教育軍事訓練一、二、四年級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Ⅰ、Ⅱ、Ⅲ、Ⅳ及Ⅴ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為選修，各為</t>
    </r>
    <r>
      <rPr>
        <sz val="20"/>
        <rFont val="Times New Roman"/>
        <family val="1"/>
      </rPr>
      <t>0</t>
    </r>
    <r>
      <rPr>
        <sz val="20"/>
        <rFont val="標楷體"/>
        <family val="4"/>
      </rPr>
      <t>學分</t>
    </r>
    <r>
      <rPr>
        <sz val="20"/>
        <rFont val="Times New Roman"/>
        <family val="1"/>
      </rPr>
      <t>/2</t>
    </r>
    <r>
      <rPr>
        <sz val="20"/>
        <rFont val="標楷體"/>
        <family val="4"/>
      </rPr>
      <t>小時，共計</t>
    </r>
    <r>
      <rPr>
        <sz val="20"/>
        <rFont val="Times New Roman"/>
        <family val="1"/>
      </rPr>
      <t>0</t>
    </r>
    <r>
      <rPr>
        <sz val="20"/>
        <rFont val="標楷體"/>
        <family val="4"/>
      </rPr>
      <t>學分</t>
    </r>
    <r>
      <rPr>
        <sz val="20"/>
        <rFont val="Times New Roman"/>
        <family val="1"/>
      </rPr>
      <t>/10</t>
    </r>
    <r>
      <rPr>
        <sz val="20"/>
        <rFont val="標楷體"/>
        <family val="4"/>
      </rPr>
      <t>小時；體育一年級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Ⅰ及Ⅱ</t>
    </r>
    <r>
      <rPr>
        <sz val="20"/>
        <rFont val="Times New Roman"/>
        <family val="1"/>
      </rPr>
      <t xml:space="preserve">) </t>
    </r>
    <r>
      <rPr>
        <sz val="20"/>
        <rFont val="標楷體"/>
        <family val="4"/>
      </rPr>
      <t>為必修，各為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學分</t>
    </r>
    <r>
      <rPr>
        <sz val="20"/>
        <rFont val="Times New Roman"/>
        <family val="1"/>
      </rPr>
      <t>/2</t>
    </r>
    <r>
      <rPr>
        <sz val="20"/>
        <rFont val="標楷體"/>
        <family val="4"/>
      </rPr>
      <t>小時，共計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學分</t>
    </r>
    <r>
      <rPr>
        <sz val="20"/>
        <rFont val="Times New Roman"/>
        <family val="1"/>
      </rPr>
      <t>/4</t>
    </r>
    <r>
      <rPr>
        <sz val="20"/>
        <rFont val="標楷體"/>
        <family val="4"/>
      </rPr>
      <t>小時；體育二年級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Ⅲ及Ⅳ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為必修，各為</t>
    </r>
    <r>
      <rPr>
        <sz val="20"/>
        <rFont val="Times New Roman"/>
        <family val="1"/>
      </rPr>
      <t>0</t>
    </r>
    <r>
      <rPr>
        <sz val="20"/>
        <rFont val="標楷體"/>
        <family val="4"/>
      </rPr>
      <t>學分</t>
    </r>
    <r>
      <rPr>
        <sz val="20"/>
        <rFont val="Times New Roman"/>
        <family val="1"/>
      </rPr>
      <t>/2</t>
    </r>
    <r>
      <rPr>
        <sz val="20"/>
        <rFont val="標楷體"/>
        <family val="4"/>
      </rPr>
      <t>小時，共計</t>
    </r>
    <r>
      <rPr>
        <sz val="20"/>
        <rFont val="Times New Roman"/>
        <family val="1"/>
      </rPr>
      <t>0</t>
    </r>
    <r>
      <rPr>
        <sz val="20"/>
        <rFont val="標楷體"/>
        <family val="4"/>
      </rPr>
      <t>學分</t>
    </r>
    <r>
      <rPr>
        <sz val="20"/>
        <rFont val="Times New Roman"/>
        <family val="1"/>
      </rPr>
      <t>/4</t>
    </r>
    <r>
      <rPr>
        <sz val="20"/>
        <rFont val="標楷體"/>
        <family val="4"/>
      </rPr>
      <t>小時；勞動教育一年級為必修</t>
    </r>
    <r>
      <rPr>
        <sz val="20"/>
        <rFont val="Times New Roman"/>
        <family val="1"/>
      </rPr>
      <t>0</t>
    </r>
    <r>
      <rPr>
        <sz val="20"/>
        <rFont val="標楷體"/>
        <family val="4"/>
      </rPr>
      <t>學分</t>
    </r>
    <r>
      <rPr>
        <sz val="20"/>
        <rFont val="Times New Roman"/>
        <family val="1"/>
      </rPr>
      <t>/2</t>
    </r>
    <r>
      <rPr>
        <sz val="20"/>
        <rFont val="標楷體"/>
        <family val="4"/>
      </rPr>
      <t>小時；服務學習教育二年級為必修</t>
    </r>
    <r>
      <rPr>
        <sz val="20"/>
        <rFont val="Times New Roman"/>
        <family val="1"/>
      </rPr>
      <t>0</t>
    </r>
    <r>
      <rPr>
        <sz val="20"/>
        <rFont val="標楷體"/>
        <family val="4"/>
      </rPr>
      <t>學分</t>
    </r>
    <r>
      <rPr>
        <sz val="20"/>
        <rFont val="Times New Roman"/>
        <family val="1"/>
      </rPr>
      <t>/2</t>
    </r>
    <r>
      <rPr>
        <sz val="20"/>
        <rFont val="標楷體"/>
        <family val="4"/>
      </rPr>
      <t>小時；英文能力分級教學，分成</t>
    </r>
    <r>
      <rPr>
        <sz val="20"/>
        <rFont val="Times New Roman"/>
        <family val="1"/>
      </rPr>
      <t>A</t>
    </r>
    <r>
      <rPr>
        <sz val="20"/>
        <rFont val="標楷體"/>
        <family val="4"/>
      </rPr>
      <t>、</t>
    </r>
    <r>
      <rPr>
        <sz val="20"/>
        <rFont val="Times New Roman"/>
        <family val="1"/>
      </rPr>
      <t>B</t>
    </r>
    <r>
      <rPr>
        <sz val="20"/>
        <rFont val="標楷體"/>
        <family val="4"/>
      </rPr>
      <t>、</t>
    </r>
    <r>
      <rPr>
        <sz val="20"/>
        <rFont val="Times New Roman"/>
        <family val="1"/>
      </rPr>
      <t>C</t>
    </r>
    <r>
      <rPr>
        <sz val="20"/>
        <rFont val="標楷體"/>
        <family val="4"/>
      </rPr>
      <t xml:space="preserve">三級。
</t>
    </r>
    <r>
      <rPr>
        <sz val="20"/>
        <rFont val="Times New Roman"/>
        <family val="1"/>
      </rPr>
      <t xml:space="preserve">3. </t>
    </r>
    <r>
      <rPr>
        <sz val="20"/>
        <rFont val="標楷體"/>
        <family val="4"/>
      </rPr>
      <t xml:space="preserve">學程說明：學程共有中西廚藝、烘焙廚藝、飲品調製及旅館實務等四個學程，至少需完成四者任一學程之修讀並取得學程證明始得畢業：
</t>
    </r>
    <r>
      <rPr>
        <sz val="20"/>
        <rFont val="Times New Roman"/>
        <family val="1"/>
      </rPr>
      <t>(1)</t>
    </r>
    <r>
      <rPr>
        <sz val="20"/>
        <rFont val="標楷體"/>
        <family val="4"/>
      </rPr>
      <t>中西廚藝學程：本系學生修畢學程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學分（外系學生修畢學程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 xml:space="preserve">學分），給予學程修課證明。
</t>
    </r>
    <r>
      <rPr>
        <sz val="20"/>
        <rFont val="Times New Roman"/>
        <family val="1"/>
      </rPr>
      <t>(2)</t>
    </r>
    <r>
      <rPr>
        <sz val="20"/>
        <rFont val="標楷體"/>
        <family val="4"/>
      </rPr>
      <t>烘焙廚藝學程：本系學生修畢學程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學分（外系學生修畢學程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 xml:space="preserve">學分），給予學程修課證明。
</t>
    </r>
    <r>
      <rPr>
        <sz val="20"/>
        <rFont val="Times New Roman"/>
        <family val="1"/>
      </rPr>
      <t>(3)</t>
    </r>
    <r>
      <rPr>
        <sz val="20"/>
        <rFont val="標楷體"/>
        <family val="4"/>
      </rPr>
      <t>飲品調製學程：本系學生修畢學程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學分（外系學生修畢學程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 xml:space="preserve">學分），給予學程修課證明。
</t>
    </r>
    <r>
      <rPr>
        <sz val="20"/>
        <rFont val="Times New Roman"/>
        <family val="1"/>
      </rPr>
      <t>(4)</t>
    </r>
    <r>
      <rPr>
        <sz val="20"/>
        <rFont val="標楷體"/>
        <family val="4"/>
      </rPr>
      <t>旅館實務學程：本系學生修畢學程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學分（外系學生修畢學程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 xml:space="preserve">學分），給予學程修課證明。
</t>
    </r>
    <r>
      <rPr>
        <sz val="20"/>
        <rFont val="Times New Roman"/>
        <family val="1"/>
      </rPr>
      <t xml:space="preserve">4. </t>
    </r>
    <r>
      <rPr>
        <sz val="20"/>
        <rFont val="標楷體"/>
        <family val="4"/>
      </rPr>
      <t>實習說明：實習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學分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含校外實習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學分，校內實習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學分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 xml:space="preserve">。
</t>
    </r>
    <r>
      <rPr>
        <sz val="20"/>
        <rFont val="Times New Roman"/>
        <family val="1"/>
      </rPr>
      <t xml:space="preserve">5. </t>
    </r>
    <r>
      <rPr>
        <sz val="20"/>
        <rFont val="標楷體"/>
        <family val="4"/>
      </rPr>
      <t>實務專題學分：餐旅實務專題Ⅰ及Ⅱ為必修課程，各為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學分，共計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 xml:space="preserve">學分，不得以其他課程辦理抵免。
</t>
    </r>
    <r>
      <rPr>
        <sz val="20"/>
        <rFont val="Times New Roman"/>
        <family val="1"/>
      </rPr>
      <t xml:space="preserve">6. </t>
    </r>
    <r>
      <rPr>
        <sz val="20"/>
        <rFont val="標楷體"/>
        <family val="4"/>
      </rPr>
      <t xml:space="preserve">修習學程、跨領域學分學程及產業學院等之學分均可被承認為畢業學分：
</t>
    </r>
    <r>
      <rPr>
        <sz val="20"/>
        <rFont val="Times New Roman"/>
        <family val="1"/>
      </rPr>
      <t xml:space="preserve">(1) </t>
    </r>
    <r>
      <rPr>
        <sz val="20"/>
        <rFont val="標楷體"/>
        <family val="4"/>
      </rPr>
      <t xml:space="preserve">本系之專業學程學分
</t>
    </r>
    <r>
      <rPr>
        <sz val="20"/>
        <rFont val="Times New Roman"/>
        <family val="1"/>
      </rPr>
      <t xml:space="preserve">(2) </t>
    </r>
    <r>
      <rPr>
        <sz val="20"/>
        <rFont val="標楷體"/>
        <family val="4"/>
      </rPr>
      <t xml:space="preserve">本系開設之專業選修學分
</t>
    </r>
    <r>
      <rPr>
        <sz val="20"/>
        <rFont val="Times New Roman"/>
        <family val="1"/>
      </rPr>
      <t xml:space="preserve">(3) </t>
    </r>
    <r>
      <rPr>
        <sz val="20"/>
        <rFont val="標楷體"/>
        <family val="4"/>
      </rPr>
      <t xml:space="preserve">外系開設之專業選修學程（至少16學分）
</t>
    </r>
    <r>
      <rPr>
        <sz val="20"/>
        <rFont val="Times New Roman"/>
        <family val="1"/>
      </rPr>
      <t xml:space="preserve">(4) </t>
    </r>
    <r>
      <rPr>
        <sz val="20"/>
        <rFont val="標楷體"/>
        <family val="4"/>
      </rPr>
      <t xml:space="preserve">取得跨領域學分學程證明書之學分（至少16學分）
</t>
    </r>
    <r>
      <rPr>
        <sz val="20"/>
        <rFont val="Times New Roman"/>
        <family val="1"/>
      </rPr>
      <t xml:space="preserve">(5) </t>
    </r>
    <r>
      <rPr>
        <sz val="20"/>
        <rFont val="標楷體"/>
        <family val="4"/>
      </rPr>
      <t>未取得第</t>
    </r>
    <r>
      <rPr>
        <sz val="20"/>
        <rFont val="Times New Roman"/>
        <family val="1"/>
      </rPr>
      <t>(3)</t>
    </r>
    <r>
      <rPr>
        <sz val="20"/>
        <rFont val="標楷體"/>
        <family val="4"/>
      </rPr>
      <t>或</t>
    </r>
    <r>
      <rPr>
        <sz val="20"/>
        <rFont val="Times New Roman"/>
        <family val="1"/>
      </rPr>
      <t>(4)</t>
    </r>
    <r>
      <rPr>
        <sz val="20"/>
        <rFont val="標楷體"/>
        <family val="4"/>
      </rPr>
      <t>項之學分者，其他外系開設之課程最多承認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學分。</t>
    </r>
    <r>
      <rPr>
        <sz val="2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
7. </t>
    </r>
    <r>
      <rPr>
        <sz val="20"/>
        <rFont val="標楷體"/>
        <family val="4"/>
      </rPr>
      <t>各年級學分說明：一至三年級每學期至少修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學分，最多修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學分；四年級每學期至少修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學分，最多修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 xml:space="preserve">學分。
</t>
    </r>
    <r>
      <rPr>
        <sz val="20"/>
        <rFont val="Times New Roman"/>
        <family val="1"/>
      </rPr>
      <t xml:space="preserve">8. </t>
    </r>
    <r>
      <rPr>
        <sz val="20"/>
        <rFont val="標楷體"/>
        <family val="4"/>
      </rPr>
      <t>畢業門檻與配套措施說明：</t>
    </r>
    <r>
      <rPr>
        <sz val="20"/>
        <rFont val="Times New Roman"/>
        <family val="1"/>
      </rPr>
      <t>(1)</t>
    </r>
    <r>
      <rPr>
        <sz val="20"/>
        <rFont val="標楷體"/>
        <family val="4"/>
      </rPr>
      <t>中文能力須通過本校中文能力檢測，未通過者需繳交書目閱讀心得，經中文能力檢測小組委員審查通過，請參考本校學生中文能力檢測實施要點；</t>
    </r>
    <r>
      <rPr>
        <sz val="20"/>
        <rFont val="Times New Roman"/>
        <family val="1"/>
      </rPr>
      <t>(2)</t>
    </r>
    <r>
      <rPr>
        <sz val="20"/>
        <rFont val="標楷體"/>
        <family val="4"/>
      </rPr>
      <t>英文能力須通過英檢初級，未通過者，可選修「英文檢定」初級課程，其成績合格者始得認列，請參考本校英文檢定課程實施要點；</t>
    </r>
    <r>
      <rPr>
        <sz val="20"/>
        <rFont val="Times New Roman"/>
        <family val="1"/>
      </rPr>
      <t>(3)</t>
    </r>
    <r>
      <rPr>
        <sz val="20"/>
        <rFont val="標楷體"/>
        <family val="4"/>
      </rPr>
      <t>資訊能力須通過本校「資訊能力證照認可列表」內所列之證照項目，未通過者，可參加「資訊能力輔導班」後，再參加證照認證考試，請參考本校學生資訊能力檢測實施要點；</t>
    </r>
    <r>
      <rPr>
        <sz val="20"/>
        <rFont val="Times New Roman"/>
        <family val="1"/>
      </rPr>
      <t>(4)</t>
    </r>
    <r>
      <rPr>
        <sz val="20"/>
        <rFont val="標楷體"/>
        <family val="4"/>
      </rPr>
      <t>專業能力證照不得同時抵用資訊能力證照</t>
    </r>
    <r>
      <rPr>
        <sz val="20"/>
        <rFont val="Times New Roman"/>
        <family val="1"/>
      </rPr>
      <t xml:space="preserve">, </t>
    </r>
    <r>
      <rPr>
        <sz val="20"/>
        <rFont val="標楷體"/>
        <family val="4"/>
      </rPr>
      <t>反之亦同；</t>
    </r>
    <r>
      <rPr>
        <sz val="20"/>
        <rFont val="Times New Roman"/>
        <family val="1"/>
      </rPr>
      <t>(5)</t>
    </r>
    <r>
      <rPr>
        <sz val="20"/>
        <rFont val="標楷體"/>
        <family val="4"/>
      </rPr>
      <t xml:space="preserve">專業能力配套措施請參考本系學生畢業門檻規畫表。
</t>
    </r>
  </si>
  <si>
    <r>
      <t>106.09.18</t>
    </r>
    <r>
      <rPr>
        <sz val="20"/>
        <rFont val="標楷體"/>
        <family val="4"/>
      </rPr>
      <t xml:space="preserve">系課程委員會會議通過
</t>
    </r>
    <r>
      <rPr>
        <sz val="20"/>
        <rFont val="Times New Roman"/>
        <family val="1"/>
      </rPr>
      <t>106.00.00</t>
    </r>
    <r>
      <rPr>
        <sz val="20"/>
        <rFont val="標楷體"/>
        <family val="4"/>
      </rPr>
      <t xml:space="preserve">院課程委員會議通過
</t>
    </r>
    <r>
      <rPr>
        <sz val="20"/>
        <rFont val="Times New Roman"/>
        <family val="1"/>
      </rPr>
      <t>106.00.00</t>
    </r>
    <r>
      <rPr>
        <sz val="20"/>
        <rFont val="標楷體"/>
        <family val="4"/>
      </rPr>
      <t xml:space="preserve">校課程委員會議通過
</t>
    </r>
    <r>
      <rPr>
        <sz val="20"/>
        <rFont val="Times New Roman"/>
        <family val="1"/>
      </rPr>
      <t>106.00.00</t>
    </r>
    <r>
      <rPr>
        <sz val="20"/>
        <rFont val="標楷體"/>
        <family val="4"/>
      </rPr>
      <t>教務會議通過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</si>
</sst>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26"/>
      <name val="Times New Roman"/>
      <family val="1"/>
    </font>
    <font>
      <sz val="22"/>
      <name val="標楷體"/>
      <family val="4"/>
    </font>
    <font>
      <sz val="22"/>
      <name val="Times New Roman"/>
      <family val="1"/>
    </font>
    <font>
      <b/>
      <sz val="22"/>
      <name val="標楷體"/>
      <family val="4"/>
    </font>
    <font>
      <b/>
      <sz val="22"/>
      <name val="Times New Roman"/>
      <family val="1"/>
    </font>
    <font>
      <sz val="2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4"/>
      <name val="標楷體"/>
      <family val="4"/>
    </font>
    <font>
      <sz val="48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標楷體"/>
      <family val="4"/>
    </font>
    <font>
      <b/>
      <sz val="10"/>
      <color indexed="60"/>
      <name val="Times New Roman"/>
      <family val="1"/>
    </font>
    <font>
      <b/>
      <sz val="10"/>
      <color indexed="6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0"/>
      <color indexed="8"/>
      <name val="標楷體"/>
      <family val="4"/>
    </font>
    <font>
      <sz val="4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標楷體"/>
      <family val="4"/>
    </font>
    <font>
      <sz val="10"/>
      <color rgb="FF000000"/>
      <name val="Times New Roman"/>
      <family val="1"/>
    </font>
    <font>
      <b/>
      <sz val="10"/>
      <color rgb="FF000000"/>
      <name val="標楷體"/>
      <family val="4"/>
    </font>
    <font>
      <sz val="10"/>
      <color rgb="FFC00000"/>
      <name val="標楷體"/>
      <family val="4"/>
    </font>
    <font>
      <sz val="10"/>
      <color rgb="FFC00000"/>
      <name val="Times New Roman"/>
      <family val="1"/>
    </font>
    <font>
      <b/>
      <sz val="10"/>
      <color rgb="FFC00000"/>
      <name val="標楷體"/>
      <family val="4"/>
    </font>
    <font>
      <b/>
      <sz val="10"/>
      <color rgb="FFC00000"/>
      <name val="Times New Roman"/>
      <family val="1"/>
    </font>
    <font>
      <sz val="12"/>
      <color rgb="FFC0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 textRotation="255"/>
    </xf>
    <xf numFmtId="0" fontId="17" fillId="0" borderId="0" xfId="0" applyFont="1" applyFill="1" applyAlignment="1">
      <alignment vertical="center"/>
    </xf>
    <xf numFmtId="0" fontId="16" fillId="0" borderId="13" xfId="0" applyFont="1" applyFill="1" applyBorder="1" applyAlignment="1">
      <alignment horizontal="center" vertical="center" textRotation="255"/>
    </xf>
    <xf numFmtId="0" fontId="16" fillId="0" borderId="15" xfId="0" applyFont="1" applyFill="1" applyBorder="1" applyAlignment="1">
      <alignment horizontal="center" vertical="center" textRotation="255"/>
    </xf>
    <xf numFmtId="0" fontId="61" fillId="0" borderId="16" xfId="0" applyFont="1" applyFill="1" applyBorder="1" applyAlignment="1">
      <alignment horizontal="left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left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0" fontId="64" fillId="0" borderId="16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29" borderId="0" xfId="0" applyFill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16" fillId="29" borderId="0" xfId="0" applyFont="1" applyFill="1" applyBorder="1" applyAlignment="1">
      <alignment horizontal="center" vertical="center" textRotation="255"/>
    </xf>
    <xf numFmtId="0" fontId="68" fillId="0" borderId="0" xfId="0" applyFont="1" applyAlignment="1">
      <alignment vertical="center" wrapText="1"/>
    </xf>
    <xf numFmtId="0" fontId="16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textRotation="255" shrinkToFit="1"/>
    </xf>
    <xf numFmtId="0" fontId="14" fillId="0" borderId="23" xfId="0" applyFont="1" applyFill="1" applyBorder="1" applyAlignment="1">
      <alignment horizontal="center" vertical="center" textRotation="255" shrinkToFit="1"/>
    </xf>
    <xf numFmtId="0" fontId="14" fillId="0" borderId="24" xfId="0" applyFont="1" applyFill="1" applyBorder="1" applyAlignment="1">
      <alignment horizontal="center" vertical="center" textRotation="255" shrinkToFit="1"/>
    </xf>
    <xf numFmtId="0" fontId="14" fillId="0" borderId="25" xfId="0" applyFont="1" applyFill="1" applyBorder="1" applyAlignment="1">
      <alignment horizontal="center" vertical="center" textRotation="255" shrinkToFit="1"/>
    </xf>
    <xf numFmtId="0" fontId="14" fillId="0" borderId="26" xfId="0" applyFont="1" applyFill="1" applyBorder="1" applyAlignment="1">
      <alignment horizontal="center" vertical="center" textRotation="255" shrinkToFit="1"/>
    </xf>
    <xf numFmtId="0" fontId="14" fillId="0" borderId="27" xfId="0" applyFont="1" applyFill="1" applyBorder="1" applyAlignment="1">
      <alignment horizontal="center" vertical="center" textRotation="255" shrinkToFit="1"/>
    </xf>
    <xf numFmtId="0" fontId="7" fillId="0" borderId="26" xfId="0" applyNumberFormat="1" applyFont="1" applyFill="1" applyBorder="1" applyAlignment="1">
      <alignment horizontal="center" vertical="center" textRotation="255"/>
    </xf>
    <xf numFmtId="0" fontId="7" fillId="0" borderId="27" xfId="0" applyNumberFormat="1" applyFont="1" applyFill="1" applyBorder="1" applyAlignment="1">
      <alignment horizontal="center" vertical="center" textRotation="255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28" xfId="0" applyNumberFormat="1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distributed" vertical="center" textRotation="255"/>
    </xf>
    <xf numFmtId="0" fontId="66" fillId="0" borderId="26" xfId="0" applyFont="1" applyFill="1" applyBorder="1" applyAlignment="1">
      <alignment horizontal="distributed" vertical="center" textRotation="255"/>
    </xf>
    <xf numFmtId="0" fontId="66" fillId="0" borderId="27" xfId="0" applyFont="1" applyFill="1" applyBorder="1" applyAlignment="1">
      <alignment horizontal="distributed" vertical="center" textRotation="255"/>
    </xf>
    <xf numFmtId="0" fontId="16" fillId="0" borderId="22" xfId="0" applyFont="1" applyFill="1" applyBorder="1" applyAlignment="1">
      <alignment horizontal="center" vertical="center" textRotation="255" shrinkToFit="1"/>
    </xf>
    <xf numFmtId="0" fontId="16" fillId="0" borderId="23" xfId="0" applyFont="1" applyFill="1" applyBorder="1" applyAlignment="1">
      <alignment horizontal="center" vertical="center" textRotation="255" shrinkToFit="1"/>
    </xf>
    <xf numFmtId="0" fontId="16" fillId="0" borderId="24" xfId="0" applyFont="1" applyFill="1" applyBorder="1" applyAlignment="1">
      <alignment horizontal="center" vertical="center" textRotation="255" shrinkToFit="1"/>
    </xf>
    <xf numFmtId="0" fontId="16" fillId="0" borderId="22" xfId="0" applyFont="1" applyFill="1" applyBorder="1" applyAlignment="1">
      <alignment horizontal="center" vertical="center" textRotation="255"/>
    </xf>
    <xf numFmtId="0" fontId="16" fillId="0" borderId="23" xfId="0" applyFont="1" applyFill="1" applyBorder="1" applyAlignment="1">
      <alignment horizontal="center" vertical="center" textRotation="255"/>
    </xf>
    <xf numFmtId="0" fontId="16" fillId="0" borderId="24" xfId="0" applyFont="1" applyFill="1" applyBorder="1" applyAlignment="1">
      <alignment horizontal="center" vertical="center" textRotation="255"/>
    </xf>
    <xf numFmtId="0" fontId="16" fillId="0" borderId="2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distributed" vertical="center" textRotation="255"/>
    </xf>
    <xf numFmtId="0" fontId="7" fillId="0" borderId="1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distributed" vertical="center" textRotation="255"/>
    </xf>
    <xf numFmtId="0" fontId="7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distributed" vertical="center" textRotation="255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32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vertical="top"/>
    </xf>
    <xf numFmtId="0" fontId="7" fillId="0" borderId="22" xfId="0" applyFont="1" applyFill="1" applyBorder="1" applyAlignment="1">
      <alignment horizontal="distributed" vertical="center" textRotation="255"/>
    </xf>
    <xf numFmtId="0" fontId="9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 textRotation="255"/>
    </xf>
    <xf numFmtId="0" fontId="14" fillId="7" borderId="18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 textRotation="255"/>
    </xf>
    <xf numFmtId="0" fontId="7" fillId="7" borderId="18" xfId="0" applyFont="1" applyFill="1" applyBorder="1" applyAlignment="1">
      <alignment horizontal="left" vertical="center"/>
    </xf>
    <xf numFmtId="0" fontId="8" fillId="7" borderId="18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/>
    </xf>
    <xf numFmtId="0" fontId="9" fillId="0" borderId="28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 textRotation="255"/>
    </xf>
    <xf numFmtId="0" fontId="8" fillId="6" borderId="18" xfId="0" applyFont="1" applyFill="1" applyBorder="1" applyAlignment="1">
      <alignment horizontal="left" vertical="center"/>
    </xf>
    <xf numFmtId="0" fontId="8" fillId="6" borderId="18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 textRotation="255"/>
    </xf>
    <xf numFmtId="0" fontId="9" fillId="6" borderId="18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 textRotation="255"/>
    </xf>
    <xf numFmtId="0" fontId="7" fillId="3" borderId="18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center" vertical="center" textRotation="255"/>
    </xf>
    <xf numFmtId="0" fontId="9" fillId="3" borderId="1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 textRotation="255"/>
    </xf>
    <xf numFmtId="0" fontId="7" fillId="4" borderId="18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 textRotation="255"/>
    </xf>
    <xf numFmtId="0" fontId="9" fillId="4" borderId="18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117"/>
  <sheetViews>
    <sheetView tabSelected="1" zoomScale="40" zoomScaleNormal="40" zoomScalePageLayoutView="60" workbookViewId="0" topLeftCell="A84">
      <selection activeCell="G93" sqref="G93"/>
    </sheetView>
  </sheetViews>
  <sheetFormatPr defaultColWidth="9.00390625" defaultRowHeight="16.5"/>
  <cols>
    <col min="1" max="1" width="12.00390625" style="1" bestFit="1" customWidth="1"/>
    <col min="2" max="2" width="52.875" style="2" customWidth="1"/>
    <col min="3" max="8" width="10.625" style="2" customWidth="1"/>
    <col min="9" max="9" width="52.875" style="2" customWidth="1"/>
    <col min="10" max="15" width="10.625" style="2" customWidth="1"/>
    <col min="16" max="16" width="52.875" style="2" customWidth="1"/>
    <col min="17" max="22" width="10.625" style="2" customWidth="1"/>
    <col min="23" max="23" width="52.875" style="2" customWidth="1"/>
    <col min="24" max="29" width="10.625" style="2" customWidth="1"/>
    <col min="30" max="30" width="7.375" style="5" bestFit="1" customWidth="1"/>
    <col min="31" max="16384" width="9.00390625" style="1" customWidth="1"/>
  </cols>
  <sheetData>
    <row r="1" spans="1:30" ht="75" customHeight="1">
      <c r="A1" s="97" t="s">
        <v>137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139"/>
    </row>
    <row r="2" spans="2:30" ht="145.5" customHeight="1" thickBot="1">
      <c r="B2" s="138" t="s">
        <v>158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7"/>
    </row>
    <row r="3" spans="1:30" s="3" customFormat="1" ht="45" customHeight="1">
      <c r="A3" s="62" t="s">
        <v>8</v>
      </c>
      <c r="B3" s="65" t="s">
        <v>3</v>
      </c>
      <c r="C3" s="65"/>
      <c r="D3" s="65"/>
      <c r="E3" s="65"/>
      <c r="F3" s="65"/>
      <c r="G3" s="65"/>
      <c r="H3" s="65"/>
      <c r="I3" s="65" t="s">
        <v>4</v>
      </c>
      <c r="J3" s="65"/>
      <c r="K3" s="65"/>
      <c r="L3" s="65"/>
      <c r="M3" s="65"/>
      <c r="N3" s="65"/>
      <c r="O3" s="65"/>
      <c r="P3" s="65" t="s">
        <v>5</v>
      </c>
      <c r="Q3" s="65"/>
      <c r="R3" s="65"/>
      <c r="S3" s="65"/>
      <c r="T3" s="65"/>
      <c r="U3" s="65"/>
      <c r="V3" s="65"/>
      <c r="W3" s="65" t="s">
        <v>6</v>
      </c>
      <c r="X3" s="65"/>
      <c r="Y3" s="65"/>
      <c r="Z3" s="65"/>
      <c r="AA3" s="65"/>
      <c r="AB3" s="65"/>
      <c r="AC3" s="66"/>
      <c r="AD3" s="6"/>
    </row>
    <row r="4" spans="1:30" s="3" customFormat="1" ht="45.75" customHeight="1">
      <c r="A4" s="63"/>
      <c r="B4" s="67" t="s">
        <v>7</v>
      </c>
      <c r="C4" s="67" t="s">
        <v>0</v>
      </c>
      <c r="D4" s="67"/>
      <c r="E4" s="67"/>
      <c r="F4" s="67" t="s">
        <v>1</v>
      </c>
      <c r="G4" s="67"/>
      <c r="H4" s="67"/>
      <c r="I4" s="67" t="s">
        <v>7</v>
      </c>
      <c r="J4" s="67" t="s">
        <v>0</v>
      </c>
      <c r="K4" s="67"/>
      <c r="L4" s="67"/>
      <c r="M4" s="67" t="s">
        <v>1</v>
      </c>
      <c r="N4" s="67"/>
      <c r="O4" s="67"/>
      <c r="P4" s="67" t="s">
        <v>7</v>
      </c>
      <c r="Q4" s="67" t="s">
        <v>0</v>
      </c>
      <c r="R4" s="67"/>
      <c r="S4" s="67"/>
      <c r="T4" s="67" t="s">
        <v>1</v>
      </c>
      <c r="U4" s="67"/>
      <c r="V4" s="67"/>
      <c r="W4" s="67" t="s">
        <v>7</v>
      </c>
      <c r="X4" s="67" t="s">
        <v>0</v>
      </c>
      <c r="Y4" s="67"/>
      <c r="Z4" s="67"/>
      <c r="AA4" s="67" t="s">
        <v>1</v>
      </c>
      <c r="AB4" s="67"/>
      <c r="AC4" s="69"/>
      <c r="AD4" s="6"/>
    </row>
    <row r="5" spans="1:30" s="3" customFormat="1" ht="200.25" customHeight="1" thickBot="1">
      <c r="A5" s="64"/>
      <c r="B5" s="68"/>
      <c r="C5" s="15" t="s">
        <v>2</v>
      </c>
      <c r="D5" s="15" t="s">
        <v>9</v>
      </c>
      <c r="E5" s="15" t="s">
        <v>10</v>
      </c>
      <c r="F5" s="15" t="s">
        <v>2</v>
      </c>
      <c r="G5" s="15" t="s">
        <v>9</v>
      </c>
      <c r="H5" s="15" t="s">
        <v>10</v>
      </c>
      <c r="I5" s="68"/>
      <c r="J5" s="15" t="s">
        <v>2</v>
      </c>
      <c r="K5" s="15" t="s">
        <v>9</v>
      </c>
      <c r="L5" s="15" t="s">
        <v>10</v>
      </c>
      <c r="M5" s="15" t="s">
        <v>2</v>
      </c>
      <c r="N5" s="15" t="s">
        <v>9</v>
      </c>
      <c r="O5" s="15" t="s">
        <v>10</v>
      </c>
      <c r="P5" s="68"/>
      <c r="Q5" s="15" t="s">
        <v>2</v>
      </c>
      <c r="R5" s="15" t="s">
        <v>9</v>
      </c>
      <c r="S5" s="15" t="s">
        <v>10</v>
      </c>
      <c r="T5" s="15" t="s">
        <v>2</v>
      </c>
      <c r="U5" s="15" t="s">
        <v>9</v>
      </c>
      <c r="V5" s="15" t="s">
        <v>10</v>
      </c>
      <c r="W5" s="68"/>
      <c r="X5" s="15" t="s">
        <v>2</v>
      </c>
      <c r="Y5" s="15" t="s">
        <v>9</v>
      </c>
      <c r="Z5" s="15" t="s">
        <v>10</v>
      </c>
      <c r="AA5" s="15" t="s">
        <v>2</v>
      </c>
      <c r="AB5" s="15" t="s">
        <v>9</v>
      </c>
      <c r="AC5" s="22" t="s">
        <v>10</v>
      </c>
      <c r="AD5" s="6"/>
    </row>
    <row r="6" spans="1:30" s="3" customFormat="1" ht="29.25" customHeight="1">
      <c r="A6" s="70" t="s">
        <v>13</v>
      </c>
      <c r="B6" s="98" t="s">
        <v>21</v>
      </c>
      <c r="C6" s="99">
        <v>2</v>
      </c>
      <c r="D6" s="99">
        <v>2</v>
      </c>
      <c r="E6" s="99">
        <v>0</v>
      </c>
      <c r="F6" s="99">
        <v>2</v>
      </c>
      <c r="G6" s="99">
        <v>2</v>
      </c>
      <c r="H6" s="99">
        <v>0</v>
      </c>
      <c r="I6" s="98" t="s">
        <v>22</v>
      </c>
      <c r="J6" s="99">
        <v>2</v>
      </c>
      <c r="K6" s="99">
        <v>2</v>
      </c>
      <c r="L6" s="99">
        <v>0</v>
      </c>
      <c r="M6" s="99">
        <v>2</v>
      </c>
      <c r="N6" s="99">
        <v>2</v>
      </c>
      <c r="O6" s="99">
        <v>0</v>
      </c>
      <c r="P6" s="100"/>
      <c r="Q6" s="99"/>
      <c r="R6" s="99"/>
      <c r="S6" s="99"/>
      <c r="T6" s="99"/>
      <c r="U6" s="99"/>
      <c r="V6" s="99"/>
      <c r="W6" s="101" t="s">
        <v>23</v>
      </c>
      <c r="X6" s="99">
        <v>2</v>
      </c>
      <c r="Y6" s="99">
        <v>2</v>
      </c>
      <c r="Z6" s="99">
        <v>0</v>
      </c>
      <c r="AA6" s="99"/>
      <c r="AB6" s="99"/>
      <c r="AC6" s="102"/>
      <c r="AD6" s="6"/>
    </row>
    <row r="7" spans="1:30" s="3" customFormat="1" ht="29.25" customHeight="1">
      <c r="A7" s="71"/>
      <c r="B7" s="103" t="s">
        <v>24</v>
      </c>
      <c r="C7" s="104">
        <v>2</v>
      </c>
      <c r="D7" s="104">
        <v>2</v>
      </c>
      <c r="E7" s="104">
        <v>0</v>
      </c>
      <c r="F7" s="104">
        <v>2</v>
      </c>
      <c r="G7" s="104">
        <v>2</v>
      </c>
      <c r="H7" s="104">
        <v>0</v>
      </c>
      <c r="I7" s="103" t="s">
        <v>25</v>
      </c>
      <c r="J7" s="104">
        <v>0</v>
      </c>
      <c r="K7" s="104">
        <v>2</v>
      </c>
      <c r="L7" s="104">
        <v>0</v>
      </c>
      <c r="M7" s="104">
        <v>0</v>
      </c>
      <c r="N7" s="104">
        <v>2</v>
      </c>
      <c r="O7" s="104">
        <v>0</v>
      </c>
      <c r="P7" s="105"/>
      <c r="Q7" s="104"/>
      <c r="R7" s="104"/>
      <c r="S7" s="104"/>
      <c r="T7" s="104"/>
      <c r="U7" s="104"/>
      <c r="V7" s="104"/>
      <c r="W7" s="106" t="s">
        <v>26</v>
      </c>
      <c r="X7" s="104">
        <v>2</v>
      </c>
      <c r="Y7" s="104">
        <v>2</v>
      </c>
      <c r="Z7" s="104">
        <v>0</v>
      </c>
      <c r="AA7" s="104"/>
      <c r="AB7" s="104"/>
      <c r="AC7" s="107"/>
      <c r="AD7" s="6"/>
    </row>
    <row r="8" spans="1:30" s="3" customFormat="1" ht="29.25" customHeight="1">
      <c r="A8" s="71"/>
      <c r="B8" s="103" t="s">
        <v>27</v>
      </c>
      <c r="C8" s="104">
        <v>1</v>
      </c>
      <c r="D8" s="104">
        <v>2</v>
      </c>
      <c r="E8" s="104">
        <v>0</v>
      </c>
      <c r="F8" s="104">
        <v>1</v>
      </c>
      <c r="G8" s="104">
        <v>2</v>
      </c>
      <c r="H8" s="104">
        <v>0</v>
      </c>
      <c r="I8" s="103" t="s">
        <v>28</v>
      </c>
      <c r="J8" s="104"/>
      <c r="K8" s="104"/>
      <c r="L8" s="104"/>
      <c r="M8" s="104">
        <v>2</v>
      </c>
      <c r="N8" s="104">
        <v>2</v>
      </c>
      <c r="O8" s="104">
        <v>0</v>
      </c>
      <c r="P8" s="104"/>
      <c r="Q8" s="104"/>
      <c r="R8" s="104"/>
      <c r="S8" s="104"/>
      <c r="T8" s="104"/>
      <c r="U8" s="104"/>
      <c r="V8" s="104"/>
      <c r="W8" s="106" t="s">
        <v>29</v>
      </c>
      <c r="X8" s="104"/>
      <c r="Y8" s="104"/>
      <c r="Z8" s="104"/>
      <c r="AA8" s="104">
        <v>2</v>
      </c>
      <c r="AB8" s="104">
        <v>2</v>
      </c>
      <c r="AC8" s="107">
        <v>0</v>
      </c>
      <c r="AD8" s="6"/>
    </row>
    <row r="9" spans="1:30" s="3" customFormat="1" ht="29.25" customHeight="1">
      <c r="A9" s="71"/>
      <c r="B9" s="103" t="s">
        <v>30</v>
      </c>
      <c r="C9" s="104">
        <v>2</v>
      </c>
      <c r="D9" s="104">
        <v>2</v>
      </c>
      <c r="E9" s="104">
        <v>0</v>
      </c>
      <c r="F9" s="104"/>
      <c r="G9" s="104"/>
      <c r="H9" s="104"/>
      <c r="I9" s="103" t="s">
        <v>31</v>
      </c>
      <c r="J9" s="104"/>
      <c r="K9" s="104"/>
      <c r="L9" s="104"/>
      <c r="M9" s="104">
        <v>0</v>
      </c>
      <c r="N9" s="104">
        <v>2</v>
      </c>
      <c r="O9" s="104">
        <v>0</v>
      </c>
      <c r="P9" s="104"/>
      <c r="Q9" s="104"/>
      <c r="R9" s="104"/>
      <c r="S9" s="104"/>
      <c r="T9" s="104"/>
      <c r="U9" s="104"/>
      <c r="V9" s="104"/>
      <c r="W9" s="106"/>
      <c r="X9" s="104"/>
      <c r="Y9" s="104"/>
      <c r="Z9" s="104"/>
      <c r="AA9" s="104"/>
      <c r="AB9" s="104"/>
      <c r="AC9" s="107"/>
      <c r="AD9" s="6"/>
    </row>
    <row r="10" spans="1:30" s="3" customFormat="1" ht="29.25" customHeight="1">
      <c r="A10" s="71"/>
      <c r="B10" s="103" t="s">
        <v>32</v>
      </c>
      <c r="C10" s="104"/>
      <c r="D10" s="104"/>
      <c r="E10" s="104"/>
      <c r="F10" s="104">
        <v>0</v>
      </c>
      <c r="G10" s="104">
        <v>2</v>
      </c>
      <c r="H10" s="104">
        <v>0</v>
      </c>
      <c r="I10" s="108"/>
      <c r="J10" s="108"/>
      <c r="K10" s="108"/>
      <c r="L10" s="108"/>
      <c r="M10" s="108"/>
      <c r="N10" s="108"/>
      <c r="O10" s="108"/>
      <c r="P10" s="109"/>
      <c r="Q10" s="104"/>
      <c r="R10" s="104"/>
      <c r="S10" s="104"/>
      <c r="T10" s="104"/>
      <c r="U10" s="104"/>
      <c r="V10" s="104"/>
      <c r="W10" s="106"/>
      <c r="X10" s="104"/>
      <c r="Y10" s="104"/>
      <c r="Z10" s="104"/>
      <c r="AA10" s="104"/>
      <c r="AB10" s="104"/>
      <c r="AC10" s="107"/>
      <c r="AD10" s="6"/>
    </row>
    <row r="11" spans="1:30" s="3" customFormat="1" ht="29.25" customHeight="1" thickBot="1">
      <c r="A11" s="72"/>
      <c r="B11" s="17" t="s">
        <v>138</v>
      </c>
      <c r="C11" s="12">
        <f aca="true" t="shared" si="0" ref="C11:H11">SUM(C6:C10)</f>
        <v>7</v>
      </c>
      <c r="D11" s="12">
        <f t="shared" si="0"/>
        <v>8</v>
      </c>
      <c r="E11" s="12">
        <f t="shared" si="0"/>
        <v>0</v>
      </c>
      <c r="F11" s="12">
        <f t="shared" si="0"/>
        <v>5</v>
      </c>
      <c r="G11" s="12">
        <f t="shared" si="0"/>
        <v>8</v>
      </c>
      <c r="H11" s="12">
        <f t="shared" si="0"/>
        <v>0</v>
      </c>
      <c r="I11" s="17" t="s">
        <v>139</v>
      </c>
      <c r="J11" s="12">
        <f aca="true" t="shared" si="1" ref="J11:O11">SUM(J6:J10)</f>
        <v>2</v>
      </c>
      <c r="K11" s="12">
        <f t="shared" si="1"/>
        <v>4</v>
      </c>
      <c r="L11" s="12">
        <f t="shared" si="1"/>
        <v>0</v>
      </c>
      <c r="M11" s="12">
        <f t="shared" si="1"/>
        <v>4</v>
      </c>
      <c r="N11" s="12">
        <f t="shared" si="1"/>
        <v>8</v>
      </c>
      <c r="O11" s="12">
        <f t="shared" si="1"/>
        <v>0</v>
      </c>
      <c r="P11" s="17" t="s">
        <v>139</v>
      </c>
      <c r="Q11" s="12">
        <f aca="true" t="shared" si="2" ref="Q11:V11">SUM(Q6:Q10)</f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7" t="s">
        <v>139</v>
      </c>
      <c r="X11" s="12">
        <f aca="true" t="shared" si="3" ref="X11:AC11">SUM(X6:X10)</f>
        <v>4</v>
      </c>
      <c r="Y11" s="12">
        <f t="shared" si="3"/>
        <v>4</v>
      </c>
      <c r="Z11" s="12">
        <f t="shared" si="3"/>
        <v>0</v>
      </c>
      <c r="AA11" s="12">
        <f t="shared" si="3"/>
        <v>2</v>
      </c>
      <c r="AB11" s="12">
        <f t="shared" si="3"/>
        <v>2</v>
      </c>
      <c r="AC11" s="13">
        <f t="shared" si="3"/>
        <v>0</v>
      </c>
      <c r="AD11" s="7">
        <f>SUM(C11,F11,J11,M11,Q11,T11,X11,AA11)</f>
        <v>24</v>
      </c>
    </row>
    <row r="12" spans="1:30" s="3" customFormat="1" ht="29.25" customHeight="1">
      <c r="A12" s="73" t="s">
        <v>14</v>
      </c>
      <c r="B12" s="98" t="s">
        <v>35</v>
      </c>
      <c r="C12" s="99">
        <v>0</v>
      </c>
      <c r="D12" s="99">
        <v>2</v>
      </c>
      <c r="E12" s="99">
        <v>0</v>
      </c>
      <c r="F12" s="99">
        <v>0</v>
      </c>
      <c r="G12" s="99">
        <v>2</v>
      </c>
      <c r="H12" s="99">
        <v>0</v>
      </c>
      <c r="I12" s="98" t="s">
        <v>33</v>
      </c>
      <c r="J12" s="99">
        <v>2</v>
      </c>
      <c r="K12" s="99">
        <v>2</v>
      </c>
      <c r="L12" s="99">
        <v>0</v>
      </c>
      <c r="M12" s="99">
        <v>2</v>
      </c>
      <c r="N12" s="99">
        <v>2</v>
      </c>
      <c r="O12" s="99">
        <v>0</v>
      </c>
      <c r="P12" s="100"/>
      <c r="Q12" s="99"/>
      <c r="R12" s="99"/>
      <c r="S12" s="99"/>
      <c r="T12" s="99"/>
      <c r="U12" s="99"/>
      <c r="V12" s="99"/>
      <c r="W12" s="98" t="s">
        <v>34</v>
      </c>
      <c r="X12" s="99">
        <v>2</v>
      </c>
      <c r="Y12" s="99">
        <v>2</v>
      </c>
      <c r="Z12" s="99">
        <v>0</v>
      </c>
      <c r="AA12" s="99">
        <v>2</v>
      </c>
      <c r="AB12" s="99">
        <v>2</v>
      </c>
      <c r="AC12" s="102">
        <v>0</v>
      </c>
      <c r="AD12" s="7"/>
    </row>
    <row r="13" spans="1:30" s="3" customFormat="1" ht="29.25" customHeight="1">
      <c r="A13" s="74"/>
      <c r="B13" s="14"/>
      <c r="C13" s="10"/>
      <c r="D13" s="10"/>
      <c r="E13" s="10"/>
      <c r="F13" s="10"/>
      <c r="G13" s="10"/>
      <c r="H13" s="10"/>
      <c r="I13" s="14" t="s">
        <v>36</v>
      </c>
      <c r="J13" s="10">
        <v>0</v>
      </c>
      <c r="K13" s="10">
        <v>2</v>
      </c>
      <c r="L13" s="10">
        <v>0</v>
      </c>
      <c r="M13" s="10">
        <v>0</v>
      </c>
      <c r="N13" s="10">
        <v>2</v>
      </c>
      <c r="O13" s="10">
        <v>0</v>
      </c>
      <c r="P13" s="16"/>
      <c r="Q13" s="10"/>
      <c r="R13" s="10"/>
      <c r="S13" s="10"/>
      <c r="T13" s="10"/>
      <c r="U13" s="10"/>
      <c r="V13" s="10"/>
      <c r="W13" s="14" t="s">
        <v>37</v>
      </c>
      <c r="X13" s="10">
        <v>0</v>
      </c>
      <c r="Y13" s="10">
        <v>2</v>
      </c>
      <c r="Z13" s="10">
        <v>0</v>
      </c>
      <c r="AA13" s="10"/>
      <c r="AB13" s="10"/>
      <c r="AC13" s="20"/>
      <c r="AD13" s="7"/>
    </row>
    <row r="14" spans="1:30" s="3" customFormat="1" ht="29.25" customHeight="1">
      <c r="A14" s="74"/>
      <c r="B14" s="14"/>
      <c r="C14" s="10"/>
      <c r="D14" s="10"/>
      <c r="E14" s="10"/>
      <c r="F14" s="10"/>
      <c r="G14" s="10"/>
      <c r="H14" s="10"/>
      <c r="I14" s="16"/>
      <c r="J14" s="10"/>
      <c r="K14" s="10"/>
      <c r="L14" s="10"/>
      <c r="M14" s="10"/>
      <c r="N14" s="10"/>
      <c r="O14" s="10"/>
      <c r="P14" s="16"/>
      <c r="Q14" s="10"/>
      <c r="R14" s="10"/>
      <c r="S14" s="10"/>
      <c r="T14" s="10"/>
      <c r="U14" s="10"/>
      <c r="V14" s="10"/>
      <c r="W14" s="11"/>
      <c r="X14" s="10"/>
      <c r="Y14" s="10"/>
      <c r="Z14" s="10"/>
      <c r="AA14" s="10"/>
      <c r="AB14" s="10"/>
      <c r="AC14" s="20"/>
      <c r="AD14" s="7"/>
    </row>
    <row r="15" spans="1:30" s="3" customFormat="1" ht="29.25" customHeight="1" thickBot="1">
      <c r="A15" s="75"/>
      <c r="B15" s="17" t="s">
        <v>139</v>
      </c>
      <c r="C15" s="12">
        <f aca="true" t="shared" si="4" ref="C15:H15">SUM(C12:C14)</f>
        <v>0</v>
      </c>
      <c r="D15" s="12">
        <f t="shared" si="4"/>
        <v>2</v>
      </c>
      <c r="E15" s="12">
        <f t="shared" si="4"/>
        <v>0</v>
      </c>
      <c r="F15" s="12">
        <f t="shared" si="4"/>
        <v>0</v>
      </c>
      <c r="G15" s="12">
        <f t="shared" si="4"/>
        <v>2</v>
      </c>
      <c r="H15" s="12">
        <f t="shared" si="4"/>
        <v>0</v>
      </c>
      <c r="I15" s="17" t="s">
        <v>139</v>
      </c>
      <c r="J15" s="12">
        <f aca="true" t="shared" si="5" ref="J15:O15">SUM(J12:J14)</f>
        <v>2</v>
      </c>
      <c r="K15" s="12">
        <f t="shared" si="5"/>
        <v>4</v>
      </c>
      <c r="L15" s="12">
        <f t="shared" si="5"/>
        <v>0</v>
      </c>
      <c r="M15" s="12">
        <f t="shared" si="5"/>
        <v>2</v>
      </c>
      <c r="N15" s="12">
        <f t="shared" si="5"/>
        <v>4</v>
      </c>
      <c r="O15" s="12">
        <f t="shared" si="5"/>
        <v>0</v>
      </c>
      <c r="P15" s="17" t="s">
        <v>139</v>
      </c>
      <c r="Q15" s="12">
        <f aca="true" t="shared" si="6" ref="Q15:V15">SUM(Q12:Q14)</f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0</v>
      </c>
      <c r="V15" s="12">
        <f t="shared" si="6"/>
        <v>0</v>
      </c>
      <c r="W15" s="17" t="s">
        <v>139</v>
      </c>
      <c r="X15" s="12">
        <f aca="true" t="shared" si="7" ref="X15:AC15">SUM(X12:X14)</f>
        <v>2</v>
      </c>
      <c r="Y15" s="12">
        <f t="shared" si="7"/>
        <v>4</v>
      </c>
      <c r="Z15" s="12">
        <f t="shared" si="7"/>
        <v>0</v>
      </c>
      <c r="AA15" s="12">
        <f t="shared" si="7"/>
        <v>2</v>
      </c>
      <c r="AB15" s="12">
        <f t="shared" si="7"/>
        <v>2</v>
      </c>
      <c r="AC15" s="13">
        <f t="shared" si="7"/>
        <v>0</v>
      </c>
      <c r="AD15" s="7"/>
    </row>
    <row r="16" spans="1:30" s="3" customFormat="1" ht="29.25" customHeight="1">
      <c r="A16" s="70" t="s">
        <v>16</v>
      </c>
      <c r="B16" s="98" t="s">
        <v>38</v>
      </c>
      <c r="C16" s="99">
        <v>2</v>
      </c>
      <c r="D16" s="99">
        <v>2</v>
      </c>
      <c r="E16" s="99">
        <v>0</v>
      </c>
      <c r="F16" s="99"/>
      <c r="G16" s="99"/>
      <c r="H16" s="99"/>
      <c r="I16" s="98" t="s">
        <v>39</v>
      </c>
      <c r="J16" s="99">
        <v>2</v>
      </c>
      <c r="K16" s="99">
        <v>2</v>
      </c>
      <c r="L16" s="99">
        <v>0</v>
      </c>
      <c r="M16" s="99"/>
      <c r="N16" s="99"/>
      <c r="O16" s="99"/>
      <c r="P16" s="110"/>
      <c r="Q16" s="99"/>
      <c r="R16" s="99"/>
      <c r="S16" s="99"/>
      <c r="T16" s="99"/>
      <c r="U16" s="99"/>
      <c r="V16" s="99"/>
      <c r="W16" s="110"/>
      <c r="X16" s="99"/>
      <c r="Y16" s="99"/>
      <c r="Z16" s="99"/>
      <c r="AA16" s="99"/>
      <c r="AB16" s="99"/>
      <c r="AC16" s="102"/>
      <c r="AD16" s="7"/>
    </row>
    <row r="17" spans="1:30" s="3" customFormat="1" ht="29.25" customHeight="1">
      <c r="A17" s="71"/>
      <c r="B17" s="103" t="s">
        <v>40</v>
      </c>
      <c r="C17" s="104">
        <v>2</v>
      </c>
      <c r="D17" s="104">
        <v>2</v>
      </c>
      <c r="E17" s="104">
        <v>0</v>
      </c>
      <c r="F17" s="104"/>
      <c r="G17" s="104"/>
      <c r="H17" s="104"/>
      <c r="I17" s="103" t="s">
        <v>41</v>
      </c>
      <c r="J17" s="104">
        <v>2</v>
      </c>
      <c r="K17" s="104">
        <v>2</v>
      </c>
      <c r="L17" s="104">
        <v>0</v>
      </c>
      <c r="M17" s="104"/>
      <c r="N17" s="104"/>
      <c r="O17" s="104"/>
      <c r="P17" s="111"/>
      <c r="Q17" s="104"/>
      <c r="R17" s="104"/>
      <c r="S17" s="104"/>
      <c r="T17" s="104"/>
      <c r="U17" s="104"/>
      <c r="V17" s="104"/>
      <c r="W17" s="111"/>
      <c r="X17" s="104"/>
      <c r="Y17" s="104"/>
      <c r="Z17" s="104"/>
      <c r="AA17" s="104"/>
      <c r="AB17" s="104"/>
      <c r="AC17" s="107"/>
      <c r="AD17" s="7"/>
    </row>
    <row r="18" spans="1:30" s="3" customFormat="1" ht="29.25" customHeight="1">
      <c r="A18" s="71"/>
      <c r="B18" s="103"/>
      <c r="C18" s="104"/>
      <c r="D18" s="104"/>
      <c r="E18" s="104"/>
      <c r="F18" s="104"/>
      <c r="G18" s="104"/>
      <c r="H18" s="104"/>
      <c r="I18" s="103" t="s">
        <v>42</v>
      </c>
      <c r="J18" s="104"/>
      <c r="K18" s="104"/>
      <c r="L18" s="104"/>
      <c r="M18" s="104">
        <v>2</v>
      </c>
      <c r="N18" s="104">
        <v>2</v>
      </c>
      <c r="O18" s="104">
        <v>0</v>
      </c>
      <c r="P18" s="111"/>
      <c r="Q18" s="104"/>
      <c r="R18" s="104"/>
      <c r="S18" s="104"/>
      <c r="T18" s="104"/>
      <c r="U18" s="104"/>
      <c r="V18" s="104"/>
      <c r="W18" s="111"/>
      <c r="X18" s="104"/>
      <c r="Y18" s="104"/>
      <c r="Z18" s="104"/>
      <c r="AA18" s="104"/>
      <c r="AB18" s="104"/>
      <c r="AC18" s="107"/>
      <c r="AD18" s="7"/>
    </row>
    <row r="19" spans="1:30" s="3" customFormat="1" ht="29.25" customHeight="1" thickBot="1">
      <c r="A19" s="72"/>
      <c r="B19" s="17" t="s">
        <v>139</v>
      </c>
      <c r="C19" s="12">
        <f aca="true" t="shared" si="8" ref="C19:H19">SUM(C16:C18)</f>
        <v>4</v>
      </c>
      <c r="D19" s="12">
        <f t="shared" si="8"/>
        <v>4</v>
      </c>
      <c r="E19" s="12">
        <f t="shared" si="8"/>
        <v>0</v>
      </c>
      <c r="F19" s="12">
        <f t="shared" si="8"/>
        <v>0</v>
      </c>
      <c r="G19" s="12">
        <f t="shared" si="8"/>
        <v>0</v>
      </c>
      <c r="H19" s="12">
        <f t="shared" si="8"/>
        <v>0</v>
      </c>
      <c r="I19" s="17" t="s">
        <v>139</v>
      </c>
      <c r="J19" s="12">
        <f aca="true" t="shared" si="9" ref="J19:O19">SUM(J16:J18)</f>
        <v>4</v>
      </c>
      <c r="K19" s="12">
        <f t="shared" si="9"/>
        <v>4</v>
      </c>
      <c r="L19" s="12">
        <f t="shared" si="9"/>
        <v>0</v>
      </c>
      <c r="M19" s="12">
        <f t="shared" si="9"/>
        <v>2</v>
      </c>
      <c r="N19" s="12">
        <f t="shared" si="9"/>
        <v>2</v>
      </c>
      <c r="O19" s="12">
        <f t="shared" si="9"/>
        <v>0</v>
      </c>
      <c r="P19" s="17" t="s">
        <v>139</v>
      </c>
      <c r="Q19" s="12">
        <f aca="true" t="shared" si="10" ref="Q19:V19">SUM(Q16:Q18)</f>
        <v>0</v>
      </c>
      <c r="R19" s="12">
        <f t="shared" si="10"/>
        <v>0</v>
      </c>
      <c r="S19" s="12">
        <f t="shared" si="10"/>
        <v>0</v>
      </c>
      <c r="T19" s="12">
        <f t="shared" si="10"/>
        <v>0</v>
      </c>
      <c r="U19" s="12">
        <f t="shared" si="10"/>
        <v>0</v>
      </c>
      <c r="V19" s="12">
        <f t="shared" si="10"/>
        <v>0</v>
      </c>
      <c r="W19" s="17" t="s">
        <v>139</v>
      </c>
      <c r="X19" s="12">
        <f aca="true" t="shared" si="11" ref="X19:AC19">SUM(X16:X18)</f>
        <v>0</v>
      </c>
      <c r="Y19" s="12">
        <f t="shared" si="11"/>
        <v>0</v>
      </c>
      <c r="Z19" s="12">
        <f t="shared" si="11"/>
        <v>0</v>
      </c>
      <c r="AA19" s="12">
        <f t="shared" si="11"/>
        <v>0</v>
      </c>
      <c r="AB19" s="12">
        <f t="shared" si="11"/>
        <v>0</v>
      </c>
      <c r="AC19" s="13">
        <f t="shared" si="11"/>
        <v>0</v>
      </c>
      <c r="AD19" s="7">
        <f>SUM(C19,F19,J19,M19,Q19,T19,X19,AA19)</f>
        <v>10</v>
      </c>
    </row>
    <row r="20" spans="1:30" s="21" customFormat="1" ht="30" customHeight="1">
      <c r="A20" s="70" t="s">
        <v>15</v>
      </c>
      <c r="B20" s="98" t="s">
        <v>45</v>
      </c>
      <c r="C20" s="99">
        <v>1</v>
      </c>
      <c r="D20" s="99">
        <v>2</v>
      </c>
      <c r="E20" s="99">
        <v>0</v>
      </c>
      <c r="F20" s="99">
        <v>1</v>
      </c>
      <c r="G20" s="99">
        <v>2</v>
      </c>
      <c r="H20" s="99">
        <v>0</v>
      </c>
      <c r="I20" s="98" t="s">
        <v>46</v>
      </c>
      <c r="J20" s="99">
        <v>1</v>
      </c>
      <c r="K20" s="99">
        <v>2</v>
      </c>
      <c r="L20" s="99">
        <v>0</v>
      </c>
      <c r="M20" s="99">
        <v>1</v>
      </c>
      <c r="N20" s="99">
        <v>2</v>
      </c>
      <c r="O20" s="99">
        <v>0</v>
      </c>
      <c r="P20" s="98" t="s">
        <v>47</v>
      </c>
      <c r="Q20" s="99">
        <v>9</v>
      </c>
      <c r="R20" s="99">
        <v>0</v>
      </c>
      <c r="S20" s="99">
        <v>40</v>
      </c>
      <c r="T20" s="99">
        <v>9</v>
      </c>
      <c r="U20" s="99">
        <v>0</v>
      </c>
      <c r="V20" s="99">
        <v>40</v>
      </c>
      <c r="W20" s="98" t="s">
        <v>48</v>
      </c>
      <c r="X20" s="99">
        <v>1</v>
      </c>
      <c r="Y20" s="99">
        <v>2</v>
      </c>
      <c r="Z20" s="99">
        <v>0</v>
      </c>
      <c r="AA20" s="99">
        <v>1</v>
      </c>
      <c r="AB20" s="99">
        <v>2</v>
      </c>
      <c r="AC20" s="102">
        <v>0</v>
      </c>
      <c r="AD20" s="8"/>
    </row>
    <row r="21" spans="1:30" s="21" customFormat="1" ht="30" customHeight="1">
      <c r="A21" s="71"/>
      <c r="B21" s="14" t="s">
        <v>49</v>
      </c>
      <c r="C21" s="10">
        <v>2</v>
      </c>
      <c r="D21" s="10">
        <v>2</v>
      </c>
      <c r="E21" s="10">
        <v>0</v>
      </c>
      <c r="F21" s="10">
        <v>2</v>
      </c>
      <c r="G21" s="10">
        <v>2</v>
      </c>
      <c r="H21" s="10">
        <v>0</v>
      </c>
      <c r="I21" s="14" t="s">
        <v>50</v>
      </c>
      <c r="J21" s="10">
        <v>1</v>
      </c>
      <c r="K21" s="10">
        <v>1</v>
      </c>
      <c r="L21" s="10">
        <v>0</v>
      </c>
      <c r="M21" s="112"/>
      <c r="N21" s="112"/>
      <c r="O21" s="112"/>
      <c r="P21" s="14"/>
      <c r="Q21" s="10"/>
      <c r="R21" s="10"/>
      <c r="S21" s="10"/>
      <c r="T21" s="10"/>
      <c r="U21" s="10"/>
      <c r="V21" s="10"/>
      <c r="W21" s="14" t="s">
        <v>43</v>
      </c>
      <c r="X21" s="10">
        <v>1</v>
      </c>
      <c r="Y21" s="10">
        <v>1</v>
      </c>
      <c r="Z21" s="10">
        <v>0</v>
      </c>
      <c r="AA21" s="10"/>
      <c r="AB21" s="10"/>
      <c r="AC21" s="20"/>
      <c r="AD21" s="8"/>
    </row>
    <row r="22" spans="1:30" s="21" customFormat="1" ht="30" customHeight="1">
      <c r="A22" s="71"/>
      <c r="B22" s="14" t="s">
        <v>51</v>
      </c>
      <c r="C22" s="10">
        <v>2</v>
      </c>
      <c r="D22" s="10">
        <v>2</v>
      </c>
      <c r="E22" s="10">
        <v>0</v>
      </c>
      <c r="F22" s="10"/>
      <c r="G22" s="10"/>
      <c r="H22" s="10"/>
      <c r="I22" s="14" t="s">
        <v>44</v>
      </c>
      <c r="J22" s="10">
        <v>2</v>
      </c>
      <c r="K22" s="10">
        <v>2</v>
      </c>
      <c r="L22" s="10">
        <v>0</v>
      </c>
      <c r="M22" s="112"/>
      <c r="N22" s="112"/>
      <c r="O22" s="112"/>
      <c r="P22" s="14"/>
      <c r="Q22" s="10"/>
      <c r="R22" s="10"/>
      <c r="S22" s="10"/>
      <c r="T22" s="10"/>
      <c r="U22" s="10"/>
      <c r="V22" s="10"/>
      <c r="W22" s="14" t="s">
        <v>52</v>
      </c>
      <c r="X22" s="10">
        <v>2</v>
      </c>
      <c r="Y22" s="10">
        <v>2</v>
      </c>
      <c r="Z22" s="10">
        <v>0</v>
      </c>
      <c r="AA22" s="10"/>
      <c r="AB22" s="10"/>
      <c r="AC22" s="20"/>
      <c r="AD22" s="8"/>
    </row>
    <row r="23" spans="1:30" s="21" customFormat="1" ht="30" customHeight="1">
      <c r="A23" s="71"/>
      <c r="B23" s="14" t="s">
        <v>53</v>
      </c>
      <c r="C23" s="10">
        <v>2</v>
      </c>
      <c r="D23" s="10">
        <v>2</v>
      </c>
      <c r="E23" s="10">
        <v>0</v>
      </c>
      <c r="F23" s="10"/>
      <c r="G23" s="10"/>
      <c r="H23" s="10"/>
      <c r="I23" s="14" t="s">
        <v>54</v>
      </c>
      <c r="J23" s="10">
        <v>2</v>
      </c>
      <c r="K23" s="10">
        <v>2</v>
      </c>
      <c r="L23" s="10">
        <v>0</v>
      </c>
      <c r="M23" s="112"/>
      <c r="N23" s="112"/>
      <c r="O23" s="112"/>
      <c r="P23" s="14"/>
      <c r="Q23" s="10"/>
      <c r="R23" s="10"/>
      <c r="S23" s="10"/>
      <c r="T23" s="10"/>
      <c r="U23" s="10"/>
      <c r="V23" s="10"/>
      <c r="W23" s="14" t="s">
        <v>55</v>
      </c>
      <c r="X23" s="10">
        <v>2</v>
      </c>
      <c r="Y23" s="10">
        <v>2</v>
      </c>
      <c r="Z23" s="10">
        <v>0</v>
      </c>
      <c r="AA23" s="10"/>
      <c r="AB23" s="10"/>
      <c r="AC23" s="20"/>
      <c r="AD23" s="8"/>
    </row>
    <row r="24" spans="1:30" s="21" customFormat="1" ht="30" customHeight="1">
      <c r="A24" s="71"/>
      <c r="B24" s="14" t="s">
        <v>56</v>
      </c>
      <c r="C24" s="10">
        <v>3</v>
      </c>
      <c r="D24" s="10">
        <v>2</v>
      </c>
      <c r="E24" s="10">
        <v>2</v>
      </c>
      <c r="F24" s="10"/>
      <c r="G24" s="10"/>
      <c r="H24" s="10"/>
      <c r="I24" s="14"/>
      <c r="J24" s="10"/>
      <c r="K24" s="10"/>
      <c r="L24" s="10"/>
      <c r="M24" s="10"/>
      <c r="N24" s="10"/>
      <c r="O24" s="10"/>
      <c r="P24" s="14"/>
      <c r="Q24" s="10"/>
      <c r="R24" s="10"/>
      <c r="S24" s="10"/>
      <c r="T24" s="10"/>
      <c r="U24" s="10"/>
      <c r="V24" s="10"/>
      <c r="W24" s="14" t="s">
        <v>57</v>
      </c>
      <c r="X24" s="10">
        <v>2</v>
      </c>
      <c r="Y24" s="10">
        <v>2</v>
      </c>
      <c r="Z24" s="10">
        <v>0</v>
      </c>
      <c r="AA24" s="10"/>
      <c r="AB24" s="10"/>
      <c r="AC24" s="20"/>
      <c r="AD24" s="8"/>
    </row>
    <row r="25" spans="1:30" s="21" customFormat="1" ht="30" customHeight="1">
      <c r="A25" s="71"/>
      <c r="B25" s="14" t="s">
        <v>58</v>
      </c>
      <c r="C25" s="10"/>
      <c r="D25" s="10"/>
      <c r="E25" s="10"/>
      <c r="F25" s="10">
        <v>3</v>
      </c>
      <c r="G25" s="10">
        <v>2</v>
      </c>
      <c r="H25" s="10">
        <v>2</v>
      </c>
      <c r="I25" s="14"/>
      <c r="J25" s="10"/>
      <c r="K25" s="10"/>
      <c r="L25" s="10"/>
      <c r="M25" s="10"/>
      <c r="N25" s="10"/>
      <c r="O25" s="10"/>
      <c r="P25" s="14"/>
      <c r="Q25" s="10"/>
      <c r="R25" s="10"/>
      <c r="S25" s="10"/>
      <c r="T25" s="10"/>
      <c r="U25" s="10"/>
      <c r="V25" s="10"/>
      <c r="W25" s="14" t="s">
        <v>59</v>
      </c>
      <c r="X25" s="10"/>
      <c r="Y25" s="10"/>
      <c r="Z25" s="10"/>
      <c r="AA25" s="10">
        <v>2</v>
      </c>
      <c r="AB25" s="10">
        <v>2</v>
      </c>
      <c r="AC25" s="20">
        <v>0</v>
      </c>
      <c r="AD25" s="8"/>
    </row>
    <row r="26" spans="1:30" s="21" customFormat="1" ht="30" customHeight="1">
      <c r="A26" s="71"/>
      <c r="B26" s="14" t="s">
        <v>60</v>
      </c>
      <c r="C26" s="10"/>
      <c r="D26" s="10"/>
      <c r="E26" s="10"/>
      <c r="F26" s="10">
        <v>3</v>
      </c>
      <c r="G26" s="10">
        <v>2</v>
      </c>
      <c r="H26" s="10">
        <v>2</v>
      </c>
      <c r="I26" s="14"/>
      <c r="J26" s="10"/>
      <c r="K26" s="10"/>
      <c r="L26" s="10"/>
      <c r="M26" s="112"/>
      <c r="N26" s="112"/>
      <c r="O26" s="112"/>
      <c r="P26" s="14"/>
      <c r="Q26" s="10"/>
      <c r="R26" s="10"/>
      <c r="S26" s="10"/>
      <c r="T26" s="10"/>
      <c r="U26" s="10"/>
      <c r="V26" s="10"/>
      <c r="W26" s="14" t="s">
        <v>61</v>
      </c>
      <c r="X26" s="10"/>
      <c r="Y26" s="10"/>
      <c r="Z26" s="10"/>
      <c r="AA26" s="10">
        <v>2</v>
      </c>
      <c r="AB26" s="10">
        <v>2</v>
      </c>
      <c r="AC26" s="20">
        <v>0</v>
      </c>
      <c r="AD26" s="8"/>
    </row>
    <row r="27" spans="1:30" s="21" customFormat="1" ht="30" customHeight="1">
      <c r="A27" s="71"/>
      <c r="B27" s="14"/>
      <c r="C27" s="10"/>
      <c r="D27" s="10"/>
      <c r="E27" s="10"/>
      <c r="F27" s="10"/>
      <c r="G27" s="10"/>
      <c r="H27" s="10"/>
      <c r="I27" s="14"/>
      <c r="J27" s="10"/>
      <c r="K27" s="10"/>
      <c r="L27" s="10"/>
      <c r="M27" s="112"/>
      <c r="N27" s="112"/>
      <c r="O27" s="112"/>
      <c r="P27" s="14"/>
      <c r="Q27" s="10"/>
      <c r="R27" s="10"/>
      <c r="S27" s="10"/>
      <c r="T27" s="10"/>
      <c r="U27" s="10"/>
      <c r="V27" s="10"/>
      <c r="W27" s="14" t="s">
        <v>62</v>
      </c>
      <c r="X27" s="10"/>
      <c r="Y27" s="10"/>
      <c r="Z27" s="10"/>
      <c r="AA27" s="10">
        <v>2</v>
      </c>
      <c r="AB27" s="10">
        <v>2</v>
      </c>
      <c r="AC27" s="20">
        <v>0</v>
      </c>
      <c r="AD27" s="8"/>
    </row>
    <row r="28" spans="1:30" s="4" customFormat="1" ht="30.75" thickBot="1">
      <c r="A28" s="72"/>
      <c r="B28" s="17" t="s">
        <v>139</v>
      </c>
      <c r="C28" s="12">
        <f aca="true" t="shared" si="12" ref="C28:H28">SUM(C20:C27)</f>
        <v>10</v>
      </c>
      <c r="D28" s="12">
        <f t="shared" si="12"/>
        <v>10</v>
      </c>
      <c r="E28" s="12">
        <f t="shared" si="12"/>
        <v>2</v>
      </c>
      <c r="F28" s="12">
        <f t="shared" si="12"/>
        <v>9</v>
      </c>
      <c r="G28" s="12">
        <f t="shared" si="12"/>
        <v>8</v>
      </c>
      <c r="H28" s="12">
        <f t="shared" si="12"/>
        <v>4</v>
      </c>
      <c r="I28" s="17" t="s">
        <v>139</v>
      </c>
      <c r="J28" s="12">
        <f aca="true" t="shared" si="13" ref="J28:O28">SUM(J20:J27)</f>
        <v>6</v>
      </c>
      <c r="K28" s="12">
        <f t="shared" si="13"/>
        <v>7</v>
      </c>
      <c r="L28" s="12">
        <f t="shared" si="13"/>
        <v>0</v>
      </c>
      <c r="M28" s="12">
        <f t="shared" si="13"/>
        <v>1</v>
      </c>
      <c r="N28" s="12">
        <f t="shared" si="13"/>
        <v>2</v>
      </c>
      <c r="O28" s="12">
        <f t="shared" si="13"/>
        <v>0</v>
      </c>
      <c r="P28" s="17" t="s">
        <v>139</v>
      </c>
      <c r="Q28" s="12">
        <f aca="true" t="shared" si="14" ref="Q28:V28">SUM(Q20:Q27)</f>
        <v>9</v>
      </c>
      <c r="R28" s="12">
        <f t="shared" si="14"/>
        <v>0</v>
      </c>
      <c r="S28" s="12">
        <f t="shared" si="14"/>
        <v>40</v>
      </c>
      <c r="T28" s="12">
        <f t="shared" si="14"/>
        <v>9</v>
      </c>
      <c r="U28" s="12">
        <f t="shared" si="14"/>
        <v>0</v>
      </c>
      <c r="V28" s="12">
        <f t="shared" si="14"/>
        <v>40</v>
      </c>
      <c r="W28" s="17" t="s">
        <v>139</v>
      </c>
      <c r="X28" s="12">
        <f aca="true" t="shared" si="15" ref="X28:AC28">SUM(X20:X27)</f>
        <v>8</v>
      </c>
      <c r="Y28" s="12">
        <f t="shared" si="15"/>
        <v>9</v>
      </c>
      <c r="Z28" s="12">
        <f t="shared" si="15"/>
        <v>0</v>
      </c>
      <c r="AA28" s="12">
        <f t="shared" si="15"/>
        <v>7</v>
      </c>
      <c r="AB28" s="12">
        <f t="shared" si="15"/>
        <v>8</v>
      </c>
      <c r="AC28" s="13">
        <f t="shared" si="15"/>
        <v>0</v>
      </c>
      <c r="AD28" s="7">
        <f>SUM(C28,F28,J28,M28,Q28,T28,X28,AA28)</f>
        <v>59</v>
      </c>
    </row>
    <row r="29" spans="1:30" s="4" customFormat="1" ht="30" customHeight="1">
      <c r="A29" s="70" t="s">
        <v>17</v>
      </c>
      <c r="B29" s="98" t="s">
        <v>63</v>
      </c>
      <c r="C29" s="99"/>
      <c r="D29" s="99"/>
      <c r="E29" s="99"/>
      <c r="F29" s="99">
        <v>3</v>
      </c>
      <c r="G29" s="99">
        <v>2</v>
      </c>
      <c r="H29" s="99">
        <v>2</v>
      </c>
      <c r="I29" s="98" t="s">
        <v>64</v>
      </c>
      <c r="J29" s="99">
        <v>2</v>
      </c>
      <c r="K29" s="99">
        <v>2</v>
      </c>
      <c r="L29" s="99">
        <v>0</v>
      </c>
      <c r="M29" s="99"/>
      <c r="N29" s="99"/>
      <c r="O29" s="99"/>
      <c r="P29" s="98"/>
      <c r="Q29" s="99"/>
      <c r="R29" s="99"/>
      <c r="S29" s="99"/>
      <c r="T29" s="113"/>
      <c r="U29" s="113"/>
      <c r="V29" s="113"/>
      <c r="W29" s="14" t="s">
        <v>65</v>
      </c>
      <c r="X29" s="10">
        <v>2</v>
      </c>
      <c r="Y29" s="10">
        <v>2</v>
      </c>
      <c r="Z29" s="10">
        <v>0</v>
      </c>
      <c r="AA29" s="99"/>
      <c r="AB29" s="99"/>
      <c r="AC29" s="102"/>
      <c r="AD29" s="6"/>
    </row>
    <row r="30" spans="1:30" s="4" customFormat="1" ht="30" customHeight="1">
      <c r="A30" s="71"/>
      <c r="B30" s="14" t="s">
        <v>66</v>
      </c>
      <c r="C30" s="10"/>
      <c r="D30" s="10"/>
      <c r="E30" s="10"/>
      <c r="F30" s="10">
        <v>3</v>
      </c>
      <c r="G30" s="10">
        <v>2</v>
      </c>
      <c r="H30" s="10">
        <v>2</v>
      </c>
      <c r="I30" s="14" t="s">
        <v>67</v>
      </c>
      <c r="J30" s="10">
        <v>2</v>
      </c>
      <c r="K30" s="10">
        <v>2</v>
      </c>
      <c r="L30" s="10">
        <v>0</v>
      </c>
      <c r="M30" s="10"/>
      <c r="N30" s="10"/>
      <c r="O30" s="10"/>
      <c r="P30" s="14"/>
      <c r="Q30" s="10"/>
      <c r="R30" s="10"/>
      <c r="S30" s="10"/>
      <c r="T30" s="112"/>
      <c r="U30" s="112"/>
      <c r="V30" s="112"/>
      <c r="W30" s="14" t="s">
        <v>68</v>
      </c>
      <c r="X30" s="10">
        <v>2</v>
      </c>
      <c r="Y30" s="10">
        <v>2</v>
      </c>
      <c r="Z30" s="10">
        <v>0</v>
      </c>
      <c r="AA30" s="10"/>
      <c r="AB30" s="10"/>
      <c r="AC30" s="20"/>
      <c r="AD30" s="6"/>
    </row>
    <row r="31" spans="1:30" s="4" customFormat="1" ht="30" customHeight="1">
      <c r="A31" s="71"/>
      <c r="B31" s="14" t="s">
        <v>69</v>
      </c>
      <c r="C31" s="10"/>
      <c r="D31" s="10"/>
      <c r="E31" s="10"/>
      <c r="F31" s="10">
        <v>3</v>
      </c>
      <c r="G31" s="10">
        <v>2</v>
      </c>
      <c r="H31" s="10">
        <v>2</v>
      </c>
      <c r="I31" s="14" t="s">
        <v>70</v>
      </c>
      <c r="J31" s="10">
        <v>2</v>
      </c>
      <c r="K31" s="10">
        <v>2</v>
      </c>
      <c r="L31" s="10">
        <v>0</v>
      </c>
      <c r="M31" s="10"/>
      <c r="N31" s="10"/>
      <c r="O31" s="10"/>
      <c r="P31" s="14"/>
      <c r="Q31" s="10"/>
      <c r="R31" s="10"/>
      <c r="S31" s="10"/>
      <c r="T31" s="112"/>
      <c r="U31" s="112"/>
      <c r="V31" s="112"/>
      <c r="W31" s="14" t="s">
        <v>71</v>
      </c>
      <c r="X31" s="10">
        <v>2</v>
      </c>
      <c r="Y31" s="10">
        <v>2</v>
      </c>
      <c r="Z31" s="10">
        <v>0</v>
      </c>
      <c r="AA31" s="10"/>
      <c r="AB31" s="10"/>
      <c r="AC31" s="20"/>
      <c r="AD31" s="6"/>
    </row>
    <row r="32" spans="1:30" s="4" customFormat="1" ht="30" customHeight="1">
      <c r="A32" s="71"/>
      <c r="B32" s="14" t="s">
        <v>72</v>
      </c>
      <c r="C32" s="10"/>
      <c r="D32" s="10"/>
      <c r="E32" s="10"/>
      <c r="F32" s="10">
        <v>3</v>
      </c>
      <c r="G32" s="10">
        <v>2</v>
      </c>
      <c r="H32" s="10">
        <v>2</v>
      </c>
      <c r="I32" s="14" t="s">
        <v>73</v>
      </c>
      <c r="J32" s="10">
        <v>2</v>
      </c>
      <c r="K32" s="10">
        <v>2</v>
      </c>
      <c r="L32" s="10">
        <v>0</v>
      </c>
      <c r="M32" s="10"/>
      <c r="N32" s="10"/>
      <c r="O32" s="10"/>
      <c r="P32" s="14"/>
      <c r="Q32" s="10"/>
      <c r="R32" s="10"/>
      <c r="S32" s="10"/>
      <c r="T32" s="112"/>
      <c r="U32" s="112"/>
      <c r="V32" s="112"/>
      <c r="W32" s="14" t="s">
        <v>74</v>
      </c>
      <c r="X32" s="10">
        <v>2</v>
      </c>
      <c r="Y32" s="10">
        <v>2</v>
      </c>
      <c r="Z32" s="10">
        <v>0</v>
      </c>
      <c r="AA32" s="10"/>
      <c r="AB32" s="10"/>
      <c r="AC32" s="20"/>
      <c r="AD32" s="6"/>
    </row>
    <row r="33" spans="1:30" s="4" customFormat="1" ht="30" customHeight="1">
      <c r="A33" s="71"/>
      <c r="B33" s="14" t="s">
        <v>75</v>
      </c>
      <c r="C33" s="10"/>
      <c r="D33" s="10"/>
      <c r="E33" s="10"/>
      <c r="F33" s="10">
        <v>3</v>
      </c>
      <c r="G33" s="10">
        <v>2</v>
      </c>
      <c r="H33" s="10">
        <v>2</v>
      </c>
      <c r="I33" s="14" t="s">
        <v>117</v>
      </c>
      <c r="J33" s="10">
        <v>2</v>
      </c>
      <c r="K33" s="10">
        <v>2</v>
      </c>
      <c r="L33" s="10">
        <v>0</v>
      </c>
      <c r="M33" s="10"/>
      <c r="N33" s="10"/>
      <c r="O33" s="10"/>
      <c r="P33" s="14"/>
      <c r="Q33" s="10"/>
      <c r="R33" s="10"/>
      <c r="S33" s="10"/>
      <c r="T33" s="112"/>
      <c r="U33" s="112"/>
      <c r="V33" s="112"/>
      <c r="W33" s="14" t="s">
        <v>76</v>
      </c>
      <c r="X33" s="10">
        <v>2</v>
      </c>
      <c r="Y33" s="10">
        <v>2</v>
      </c>
      <c r="Z33" s="10">
        <v>0</v>
      </c>
      <c r="AA33" s="10"/>
      <c r="AB33" s="10"/>
      <c r="AC33" s="20"/>
      <c r="AD33" s="6"/>
    </row>
    <row r="34" spans="1:30" s="4" customFormat="1" ht="30" customHeight="1">
      <c r="A34" s="71"/>
      <c r="B34" s="14" t="s">
        <v>77</v>
      </c>
      <c r="C34" s="10"/>
      <c r="D34" s="10"/>
      <c r="E34" s="10"/>
      <c r="F34" s="10">
        <v>3</v>
      </c>
      <c r="G34" s="10">
        <v>2</v>
      </c>
      <c r="H34" s="10">
        <v>2</v>
      </c>
      <c r="I34" s="126" t="s">
        <v>136</v>
      </c>
      <c r="J34" s="127">
        <v>3</v>
      </c>
      <c r="K34" s="127">
        <v>2</v>
      </c>
      <c r="L34" s="127">
        <v>2</v>
      </c>
      <c r="M34" s="10"/>
      <c r="N34" s="10"/>
      <c r="O34" s="10"/>
      <c r="P34" s="14"/>
      <c r="Q34" s="10"/>
      <c r="R34" s="10"/>
      <c r="S34" s="10"/>
      <c r="T34" s="112"/>
      <c r="U34" s="112"/>
      <c r="V34" s="112"/>
      <c r="W34" s="14" t="s">
        <v>79</v>
      </c>
      <c r="X34" s="10">
        <v>3</v>
      </c>
      <c r="Y34" s="10">
        <v>2</v>
      </c>
      <c r="Z34" s="10">
        <v>2</v>
      </c>
      <c r="AA34" s="10"/>
      <c r="AB34" s="10"/>
      <c r="AC34" s="20"/>
      <c r="AD34" s="6"/>
    </row>
    <row r="35" spans="1:30" s="4" customFormat="1" ht="30" customHeight="1">
      <c r="A35" s="71"/>
      <c r="B35" s="14" t="s">
        <v>80</v>
      </c>
      <c r="C35" s="10"/>
      <c r="D35" s="10"/>
      <c r="E35" s="10"/>
      <c r="F35" s="10">
        <v>3</v>
      </c>
      <c r="G35" s="10">
        <v>2</v>
      </c>
      <c r="H35" s="10">
        <v>2</v>
      </c>
      <c r="I35" s="14" t="s">
        <v>78</v>
      </c>
      <c r="J35" s="10">
        <v>2</v>
      </c>
      <c r="K35" s="10">
        <v>2</v>
      </c>
      <c r="L35" s="10">
        <v>0</v>
      </c>
      <c r="M35" s="10"/>
      <c r="N35" s="10"/>
      <c r="O35" s="10"/>
      <c r="P35" s="14"/>
      <c r="Q35" s="10"/>
      <c r="R35" s="10"/>
      <c r="S35" s="10"/>
      <c r="T35" s="112"/>
      <c r="U35" s="112"/>
      <c r="V35" s="112"/>
      <c r="W35" s="14" t="s">
        <v>82</v>
      </c>
      <c r="X35" s="10">
        <v>3</v>
      </c>
      <c r="Y35" s="10">
        <v>2</v>
      </c>
      <c r="Z35" s="10">
        <v>2</v>
      </c>
      <c r="AA35" s="10"/>
      <c r="AB35" s="10"/>
      <c r="AC35" s="20"/>
      <c r="AD35" s="6"/>
    </row>
    <row r="36" spans="1:30" s="4" customFormat="1" ht="30" customHeight="1">
      <c r="A36" s="71"/>
      <c r="B36" s="14" t="s">
        <v>83</v>
      </c>
      <c r="C36" s="10"/>
      <c r="D36" s="10"/>
      <c r="E36" s="10"/>
      <c r="F36" s="10">
        <v>3</v>
      </c>
      <c r="G36" s="10">
        <v>2</v>
      </c>
      <c r="H36" s="10">
        <v>2</v>
      </c>
      <c r="I36" s="14" t="s">
        <v>81</v>
      </c>
      <c r="J36" s="10">
        <v>2</v>
      </c>
      <c r="K36" s="10">
        <v>2</v>
      </c>
      <c r="L36" s="10">
        <v>0</v>
      </c>
      <c r="M36" s="10"/>
      <c r="N36" s="10"/>
      <c r="O36" s="10"/>
      <c r="P36" s="14"/>
      <c r="Q36" s="10"/>
      <c r="R36" s="10"/>
      <c r="S36" s="10"/>
      <c r="T36" s="112"/>
      <c r="U36" s="112"/>
      <c r="V36" s="112"/>
      <c r="W36" s="14" t="s">
        <v>85</v>
      </c>
      <c r="X36" s="10">
        <v>3</v>
      </c>
      <c r="Y36" s="10">
        <v>2</v>
      </c>
      <c r="Z36" s="10">
        <v>2</v>
      </c>
      <c r="AA36" s="10"/>
      <c r="AB36" s="10"/>
      <c r="AC36" s="20"/>
      <c r="AD36" s="6"/>
    </row>
    <row r="37" spans="1:30" s="4" customFormat="1" ht="30" customHeight="1">
      <c r="A37" s="71"/>
      <c r="B37" s="14"/>
      <c r="C37" s="10"/>
      <c r="D37" s="10"/>
      <c r="E37" s="10"/>
      <c r="F37" s="10"/>
      <c r="G37" s="10"/>
      <c r="H37" s="10"/>
      <c r="I37" s="14" t="s">
        <v>84</v>
      </c>
      <c r="J37" s="10">
        <v>2</v>
      </c>
      <c r="K37" s="10">
        <v>2</v>
      </c>
      <c r="L37" s="10">
        <v>0</v>
      </c>
      <c r="M37" s="10"/>
      <c r="N37" s="10"/>
      <c r="O37" s="10"/>
      <c r="P37" s="14"/>
      <c r="Q37" s="10"/>
      <c r="R37" s="10"/>
      <c r="S37" s="10"/>
      <c r="T37" s="112"/>
      <c r="U37" s="112"/>
      <c r="V37" s="112"/>
      <c r="W37" s="14" t="s">
        <v>87</v>
      </c>
      <c r="X37" s="10">
        <v>3</v>
      </c>
      <c r="Y37" s="10">
        <v>2</v>
      </c>
      <c r="Z37" s="10">
        <v>2</v>
      </c>
      <c r="AA37" s="10"/>
      <c r="AB37" s="10"/>
      <c r="AC37" s="20"/>
      <c r="AD37" s="6"/>
    </row>
    <row r="38" spans="1:30" s="4" customFormat="1" ht="30" customHeight="1">
      <c r="A38" s="71"/>
      <c r="B38" s="14"/>
      <c r="C38" s="10"/>
      <c r="D38" s="10"/>
      <c r="E38" s="10"/>
      <c r="F38" s="10"/>
      <c r="G38" s="10"/>
      <c r="H38" s="10"/>
      <c r="I38" s="14" t="s">
        <v>86</v>
      </c>
      <c r="J38" s="10">
        <v>2</v>
      </c>
      <c r="K38" s="10">
        <v>2</v>
      </c>
      <c r="L38" s="10">
        <v>0</v>
      </c>
      <c r="M38" s="10"/>
      <c r="N38" s="10"/>
      <c r="O38" s="10"/>
      <c r="P38" s="14"/>
      <c r="Q38" s="10"/>
      <c r="R38" s="10"/>
      <c r="S38" s="10"/>
      <c r="T38" s="112"/>
      <c r="U38" s="112"/>
      <c r="V38" s="112"/>
      <c r="W38" s="14" t="s">
        <v>89</v>
      </c>
      <c r="X38" s="10">
        <v>3</v>
      </c>
      <c r="Y38" s="10">
        <v>2</v>
      </c>
      <c r="Z38" s="10">
        <v>2</v>
      </c>
      <c r="AA38" s="10"/>
      <c r="AB38" s="10"/>
      <c r="AC38" s="20"/>
      <c r="AD38" s="6"/>
    </row>
    <row r="39" spans="1:30" s="4" customFormat="1" ht="30" customHeight="1">
      <c r="A39" s="71"/>
      <c r="B39" s="14"/>
      <c r="C39" s="10"/>
      <c r="D39" s="10"/>
      <c r="E39" s="10"/>
      <c r="F39" s="10"/>
      <c r="G39" s="10"/>
      <c r="H39" s="10"/>
      <c r="I39" s="14" t="s">
        <v>88</v>
      </c>
      <c r="J39" s="10">
        <v>2</v>
      </c>
      <c r="K39" s="10">
        <v>2</v>
      </c>
      <c r="L39" s="10">
        <v>0</v>
      </c>
      <c r="M39" s="10"/>
      <c r="N39" s="10"/>
      <c r="O39" s="10"/>
      <c r="P39" s="14"/>
      <c r="Q39" s="10"/>
      <c r="R39" s="10"/>
      <c r="S39" s="10"/>
      <c r="T39" s="112"/>
      <c r="U39" s="112"/>
      <c r="V39" s="112"/>
      <c r="W39" s="14"/>
      <c r="X39" s="10"/>
      <c r="Y39" s="10"/>
      <c r="Z39" s="10"/>
      <c r="AA39" s="10"/>
      <c r="AB39" s="10"/>
      <c r="AC39" s="20"/>
      <c r="AD39" s="6"/>
    </row>
    <row r="40" spans="1:30" s="4" customFormat="1" ht="30" customHeight="1">
      <c r="A40" s="71"/>
      <c r="B40" s="14"/>
      <c r="C40" s="10"/>
      <c r="D40" s="10"/>
      <c r="E40" s="10"/>
      <c r="F40" s="10"/>
      <c r="G40" s="10"/>
      <c r="H40" s="10"/>
      <c r="I40" s="14" t="s">
        <v>90</v>
      </c>
      <c r="J40" s="10">
        <v>3</v>
      </c>
      <c r="K40" s="10">
        <v>2</v>
      </c>
      <c r="L40" s="10">
        <v>2</v>
      </c>
      <c r="M40" s="10"/>
      <c r="N40" s="10"/>
      <c r="O40" s="10"/>
      <c r="P40" s="14"/>
      <c r="Q40" s="10"/>
      <c r="R40" s="10"/>
      <c r="S40" s="10"/>
      <c r="T40" s="112"/>
      <c r="U40" s="112"/>
      <c r="V40" s="112"/>
      <c r="W40" s="14"/>
      <c r="X40" s="10"/>
      <c r="Y40" s="10"/>
      <c r="Z40" s="10"/>
      <c r="AA40" s="10"/>
      <c r="AB40" s="10"/>
      <c r="AC40" s="20"/>
      <c r="AD40" s="6"/>
    </row>
    <row r="41" spans="1:30" s="4" customFormat="1" ht="30" customHeight="1">
      <c r="A41" s="71"/>
      <c r="B41" s="14"/>
      <c r="C41" s="10"/>
      <c r="D41" s="10"/>
      <c r="E41" s="10"/>
      <c r="F41" s="10"/>
      <c r="G41" s="10"/>
      <c r="H41" s="10"/>
      <c r="I41" s="14" t="s">
        <v>91</v>
      </c>
      <c r="J41" s="10">
        <v>3</v>
      </c>
      <c r="K41" s="10">
        <v>2</v>
      </c>
      <c r="L41" s="10">
        <v>2</v>
      </c>
      <c r="M41" s="10"/>
      <c r="N41" s="10"/>
      <c r="O41" s="10"/>
      <c r="P41" s="14"/>
      <c r="Q41" s="10"/>
      <c r="R41" s="10"/>
      <c r="S41" s="10"/>
      <c r="T41" s="112"/>
      <c r="U41" s="112"/>
      <c r="V41" s="112"/>
      <c r="W41" s="14"/>
      <c r="X41" s="10"/>
      <c r="Y41" s="10"/>
      <c r="Z41" s="10"/>
      <c r="AA41" s="10"/>
      <c r="AB41" s="10"/>
      <c r="AC41" s="20"/>
      <c r="AD41" s="6"/>
    </row>
    <row r="42" spans="1:30" s="4" customFormat="1" ht="30" customHeight="1">
      <c r="A42" s="71"/>
      <c r="B42" s="14"/>
      <c r="C42" s="10"/>
      <c r="D42" s="10"/>
      <c r="E42" s="10"/>
      <c r="F42" s="10"/>
      <c r="G42" s="10"/>
      <c r="H42" s="10"/>
      <c r="I42" s="14" t="s">
        <v>92</v>
      </c>
      <c r="J42" s="10">
        <v>3</v>
      </c>
      <c r="K42" s="10">
        <v>2</v>
      </c>
      <c r="L42" s="10">
        <v>2</v>
      </c>
      <c r="M42" s="10"/>
      <c r="N42" s="10"/>
      <c r="O42" s="10"/>
      <c r="P42" s="14"/>
      <c r="Q42" s="10"/>
      <c r="R42" s="10"/>
      <c r="S42" s="10"/>
      <c r="T42" s="112"/>
      <c r="U42" s="112"/>
      <c r="V42" s="112"/>
      <c r="W42" s="14"/>
      <c r="X42" s="10"/>
      <c r="Y42" s="10"/>
      <c r="Z42" s="10"/>
      <c r="AA42" s="10"/>
      <c r="AB42" s="10"/>
      <c r="AC42" s="20"/>
      <c r="AD42" s="6"/>
    </row>
    <row r="43" spans="1:30" s="4" customFormat="1" ht="30" customHeight="1">
      <c r="A43" s="71"/>
      <c r="B43" s="14"/>
      <c r="C43" s="10"/>
      <c r="D43" s="10"/>
      <c r="E43" s="10"/>
      <c r="F43" s="10"/>
      <c r="G43" s="10"/>
      <c r="H43" s="10"/>
      <c r="I43" s="14" t="s">
        <v>93</v>
      </c>
      <c r="J43" s="10">
        <v>3</v>
      </c>
      <c r="K43" s="10">
        <v>2</v>
      </c>
      <c r="L43" s="10">
        <v>2</v>
      </c>
      <c r="M43" s="10"/>
      <c r="N43" s="10"/>
      <c r="O43" s="10"/>
      <c r="P43" s="14"/>
      <c r="Q43" s="10"/>
      <c r="R43" s="10"/>
      <c r="S43" s="10"/>
      <c r="T43" s="112"/>
      <c r="U43" s="112"/>
      <c r="V43" s="112"/>
      <c r="W43" s="14"/>
      <c r="X43" s="10"/>
      <c r="Y43" s="10"/>
      <c r="Z43" s="10"/>
      <c r="AA43" s="10"/>
      <c r="AB43" s="10"/>
      <c r="AC43" s="20"/>
      <c r="AD43" s="6"/>
    </row>
    <row r="44" spans="1:30" s="4" customFormat="1" ht="30" customHeight="1">
      <c r="A44" s="71"/>
      <c r="B44" s="14"/>
      <c r="C44" s="10"/>
      <c r="D44" s="10"/>
      <c r="E44" s="10"/>
      <c r="F44" s="10"/>
      <c r="G44" s="10"/>
      <c r="H44" s="10"/>
      <c r="I44" s="14" t="s">
        <v>94</v>
      </c>
      <c r="J44" s="10">
        <v>3</v>
      </c>
      <c r="K44" s="10">
        <v>2</v>
      </c>
      <c r="L44" s="10">
        <v>2</v>
      </c>
      <c r="M44" s="10"/>
      <c r="N44" s="10"/>
      <c r="O44" s="10"/>
      <c r="P44" s="14"/>
      <c r="Q44" s="10"/>
      <c r="R44" s="10"/>
      <c r="S44" s="10"/>
      <c r="T44" s="112"/>
      <c r="U44" s="112"/>
      <c r="V44" s="112"/>
      <c r="W44" s="14"/>
      <c r="X44" s="10"/>
      <c r="Y44" s="10"/>
      <c r="Z44" s="10"/>
      <c r="AA44" s="10"/>
      <c r="AB44" s="10"/>
      <c r="AC44" s="20"/>
      <c r="AD44" s="6"/>
    </row>
    <row r="45" spans="1:30" s="4" customFormat="1" ht="30" customHeight="1">
      <c r="A45" s="71"/>
      <c r="B45" s="14"/>
      <c r="C45" s="10"/>
      <c r="D45" s="10"/>
      <c r="E45" s="10"/>
      <c r="F45" s="10"/>
      <c r="G45" s="10"/>
      <c r="H45" s="10"/>
      <c r="I45" s="14" t="s">
        <v>95</v>
      </c>
      <c r="J45" s="10">
        <v>3</v>
      </c>
      <c r="K45" s="10">
        <v>2</v>
      </c>
      <c r="L45" s="10">
        <v>2</v>
      </c>
      <c r="M45" s="10"/>
      <c r="N45" s="10"/>
      <c r="O45" s="10"/>
      <c r="P45" s="14"/>
      <c r="Q45" s="10"/>
      <c r="R45" s="10"/>
      <c r="S45" s="10"/>
      <c r="T45" s="10"/>
      <c r="U45" s="10"/>
      <c r="V45" s="10"/>
      <c r="W45" s="14"/>
      <c r="X45" s="10"/>
      <c r="Y45" s="10"/>
      <c r="Z45" s="10"/>
      <c r="AA45" s="10"/>
      <c r="AB45" s="10"/>
      <c r="AC45" s="20"/>
      <c r="AD45" s="6"/>
    </row>
    <row r="46" spans="1:30" s="4" customFormat="1" ht="30" customHeight="1">
      <c r="A46" s="71"/>
      <c r="B46" s="14"/>
      <c r="C46" s="10"/>
      <c r="D46" s="10"/>
      <c r="E46" s="10"/>
      <c r="F46" s="10"/>
      <c r="G46" s="10"/>
      <c r="H46" s="10"/>
      <c r="I46" s="14" t="s">
        <v>96</v>
      </c>
      <c r="J46" s="10"/>
      <c r="K46" s="10"/>
      <c r="L46" s="10"/>
      <c r="M46" s="10">
        <v>2</v>
      </c>
      <c r="N46" s="10">
        <v>2</v>
      </c>
      <c r="O46" s="10">
        <v>0</v>
      </c>
      <c r="P46" s="14"/>
      <c r="Q46" s="10"/>
      <c r="R46" s="10"/>
      <c r="S46" s="10"/>
      <c r="T46" s="10"/>
      <c r="U46" s="10"/>
      <c r="V46" s="10"/>
      <c r="W46" s="14"/>
      <c r="X46" s="10"/>
      <c r="Y46" s="10"/>
      <c r="Z46" s="10"/>
      <c r="AA46" s="10"/>
      <c r="AB46" s="10"/>
      <c r="AC46" s="20"/>
      <c r="AD46" s="6"/>
    </row>
    <row r="47" spans="1:30" s="4" customFormat="1" ht="30" customHeight="1">
      <c r="A47" s="71"/>
      <c r="B47" s="14"/>
      <c r="C47" s="10"/>
      <c r="D47" s="10"/>
      <c r="E47" s="10"/>
      <c r="F47" s="10"/>
      <c r="G47" s="10"/>
      <c r="H47" s="10"/>
      <c r="I47" s="14" t="s">
        <v>97</v>
      </c>
      <c r="J47" s="10"/>
      <c r="K47" s="10"/>
      <c r="L47" s="10"/>
      <c r="M47" s="10">
        <v>2</v>
      </c>
      <c r="N47" s="10">
        <v>2</v>
      </c>
      <c r="O47" s="10">
        <v>0</v>
      </c>
      <c r="P47" s="14"/>
      <c r="Q47" s="10"/>
      <c r="R47" s="10"/>
      <c r="S47" s="10"/>
      <c r="T47" s="10"/>
      <c r="U47" s="10"/>
      <c r="V47" s="10"/>
      <c r="W47" s="14"/>
      <c r="X47" s="10"/>
      <c r="Y47" s="10"/>
      <c r="Z47" s="10"/>
      <c r="AA47" s="10"/>
      <c r="AB47" s="10"/>
      <c r="AC47" s="20"/>
      <c r="AD47" s="6"/>
    </row>
    <row r="48" spans="1:30" s="4" customFormat="1" ht="30" customHeight="1">
      <c r="A48" s="71"/>
      <c r="B48" s="14"/>
      <c r="C48" s="10"/>
      <c r="D48" s="10"/>
      <c r="E48" s="10"/>
      <c r="F48" s="10"/>
      <c r="G48" s="10"/>
      <c r="H48" s="10"/>
      <c r="I48" s="14" t="s">
        <v>98</v>
      </c>
      <c r="J48" s="10"/>
      <c r="K48" s="10"/>
      <c r="L48" s="10"/>
      <c r="M48" s="10">
        <v>2</v>
      </c>
      <c r="N48" s="10">
        <v>2</v>
      </c>
      <c r="O48" s="10">
        <v>0</v>
      </c>
      <c r="P48" s="14"/>
      <c r="Q48" s="10"/>
      <c r="R48" s="10"/>
      <c r="S48" s="10"/>
      <c r="T48" s="10"/>
      <c r="U48" s="10"/>
      <c r="V48" s="10"/>
      <c r="W48" s="14"/>
      <c r="X48" s="10"/>
      <c r="Y48" s="10"/>
      <c r="Z48" s="10"/>
      <c r="AA48" s="10"/>
      <c r="AB48" s="10"/>
      <c r="AC48" s="20"/>
      <c r="AD48" s="6"/>
    </row>
    <row r="49" spans="1:30" s="4" customFormat="1" ht="30" customHeight="1">
      <c r="A49" s="71"/>
      <c r="B49" s="14"/>
      <c r="C49" s="10"/>
      <c r="D49" s="10"/>
      <c r="E49" s="10"/>
      <c r="F49" s="10"/>
      <c r="G49" s="10"/>
      <c r="H49" s="10"/>
      <c r="I49" s="14" t="s">
        <v>99</v>
      </c>
      <c r="J49" s="10"/>
      <c r="K49" s="10"/>
      <c r="L49" s="10"/>
      <c r="M49" s="10">
        <v>2</v>
      </c>
      <c r="N49" s="10">
        <v>2</v>
      </c>
      <c r="O49" s="10">
        <v>0</v>
      </c>
      <c r="P49" s="14"/>
      <c r="Q49" s="10"/>
      <c r="R49" s="10"/>
      <c r="S49" s="10"/>
      <c r="T49" s="10"/>
      <c r="U49" s="10"/>
      <c r="V49" s="10"/>
      <c r="W49" s="14"/>
      <c r="X49" s="10"/>
      <c r="Y49" s="10"/>
      <c r="Z49" s="10"/>
      <c r="AA49" s="10"/>
      <c r="AB49" s="10"/>
      <c r="AC49" s="20"/>
      <c r="AD49" s="6"/>
    </row>
    <row r="50" spans="1:30" s="4" customFormat="1" ht="30" customHeight="1">
      <c r="A50" s="71"/>
      <c r="B50" s="14"/>
      <c r="C50" s="10"/>
      <c r="D50" s="10"/>
      <c r="E50" s="10"/>
      <c r="F50" s="10"/>
      <c r="G50" s="10"/>
      <c r="H50" s="10"/>
      <c r="I50" s="14" t="s">
        <v>100</v>
      </c>
      <c r="J50" s="10"/>
      <c r="K50" s="10"/>
      <c r="L50" s="10"/>
      <c r="M50" s="10">
        <v>2</v>
      </c>
      <c r="N50" s="10">
        <v>2</v>
      </c>
      <c r="O50" s="10">
        <v>0</v>
      </c>
      <c r="P50" s="14"/>
      <c r="Q50" s="10"/>
      <c r="R50" s="10"/>
      <c r="S50" s="10"/>
      <c r="T50" s="10"/>
      <c r="U50" s="10"/>
      <c r="V50" s="10"/>
      <c r="W50" s="14"/>
      <c r="X50" s="10"/>
      <c r="Y50" s="10"/>
      <c r="Z50" s="10"/>
      <c r="AA50" s="10"/>
      <c r="AB50" s="10"/>
      <c r="AC50" s="20"/>
      <c r="AD50" s="6"/>
    </row>
    <row r="51" spans="1:30" s="4" customFormat="1" ht="30" customHeight="1">
      <c r="A51" s="71"/>
      <c r="B51" s="14"/>
      <c r="C51" s="10"/>
      <c r="D51" s="10"/>
      <c r="E51" s="10"/>
      <c r="F51" s="10"/>
      <c r="G51" s="10"/>
      <c r="H51" s="10"/>
      <c r="I51" s="14" t="s">
        <v>101</v>
      </c>
      <c r="J51" s="10"/>
      <c r="K51" s="10"/>
      <c r="L51" s="10"/>
      <c r="M51" s="10">
        <v>2</v>
      </c>
      <c r="N51" s="10">
        <v>2</v>
      </c>
      <c r="O51" s="10">
        <v>0</v>
      </c>
      <c r="P51" s="14"/>
      <c r="Q51" s="10"/>
      <c r="R51" s="10"/>
      <c r="S51" s="10"/>
      <c r="T51" s="10"/>
      <c r="U51" s="10"/>
      <c r="V51" s="10"/>
      <c r="W51" s="14"/>
      <c r="X51" s="10"/>
      <c r="Y51" s="10"/>
      <c r="Z51" s="10"/>
      <c r="AA51" s="10"/>
      <c r="AB51" s="10"/>
      <c r="AC51" s="20"/>
      <c r="AD51" s="6"/>
    </row>
    <row r="52" spans="1:30" s="4" customFormat="1" ht="30" customHeight="1">
      <c r="A52" s="71"/>
      <c r="B52" s="14"/>
      <c r="C52" s="10"/>
      <c r="D52" s="10"/>
      <c r="E52" s="10"/>
      <c r="F52" s="10"/>
      <c r="G52" s="10"/>
      <c r="H52" s="10"/>
      <c r="I52" s="14" t="s">
        <v>102</v>
      </c>
      <c r="J52" s="10"/>
      <c r="K52" s="10"/>
      <c r="L52" s="10"/>
      <c r="M52" s="10">
        <v>2</v>
      </c>
      <c r="N52" s="10">
        <v>2</v>
      </c>
      <c r="O52" s="10">
        <v>0</v>
      </c>
      <c r="P52" s="14"/>
      <c r="Q52" s="10"/>
      <c r="R52" s="10"/>
      <c r="S52" s="10"/>
      <c r="T52" s="112"/>
      <c r="U52" s="112"/>
      <c r="V52" s="112"/>
      <c r="W52" s="14"/>
      <c r="X52" s="10"/>
      <c r="Y52" s="10"/>
      <c r="Z52" s="10"/>
      <c r="AA52" s="10"/>
      <c r="AB52" s="10"/>
      <c r="AC52" s="20"/>
      <c r="AD52" s="6"/>
    </row>
    <row r="53" spans="1:30" s="4" customFormat="1" ht="30" customHeight="1">
      <c r="A53" s="71"/>
      <c r="B53" s="14"/>
      <c r="C53" s="10"/>
      <c r="D53" s="10"/>
      <c r="E53" s="10"/>
      <c r="F53" s="10"/>
      <c r="G53" s="10"/>
      <c r="H53" s="10"/>
      <c r="I53" s="14" t="s">
        <v>103</v>
      </c>
      <c r="J53" s="10"/>
      <c r="K53" s="10"/>
      <c r="L53" s="10"/>
      <c r="M53" s="10">
        <v>2</v>
      </c>
      <c r="N53" s="10">
        <v>2</v>
      </c>
      <c r="O53" s="10">
        <v>0</v>
      </c>
      <c r="P53" s="14"/>
      <c r="Q53" s="10"/>
      <c r="R53" s="10"/>
      <c r="S53" s="10"/>
      <c r="T53" s="112"/>
      <c r="U53" s="112"/>
      <c r="V53" s="112"/>
      <c r="W53" s="14"/>
      <c r="X53" s="10"/>
      <c r="Y53" s="10"/>
      <c r="Z53" s="10"/>
      <c r="AA53" s="10"/>
      <c r="AB53" s="10"/>
      <c r="AC53" s="20"/>
      <c r="AD53" s="6"/>
    </row>
    <row r="54" spans="1:30" s="4" customFormat="1" ht="30" customHeight="1">
      <c r="A54" s="71"/>
      <c r="B54" s="14"/>
      <c r="C54" s="10"/>
      <c r="D54" s="10"/>
      <c r="E54" s="10"/>
      <c r="F54" s="10"/>
      <c r="G54" s="10"/>
      <c r="H54" s="10"/>
      <c r="I54" s="14" t="s">
        <v>104</v>
      </c>
      <c r="J54" s="10"/>
      <c r="K54" s="10"/>
      <c r="L54" s="10"/>
      <c r="M54" s="10">
        <v>3</v>
      </c>
      <c r="N54" s="10">
        <v>2</v>
      </c>
      <c r="O54" s="10">
        <v>2</v>
      </c>
      <c r="P54" s="14"/>
      <c r="Q54" s="10"/>
      <c r="R54" s="10"/>
      <c r="S54" s="10"/>
      <c r="T54" s="112"/>
      <c r="U54" s="112"/>
      <c r="V54" s="112"/>
      <c r="W54" s="14"/>
      <c r="X54" s="10"/>
      <c r="Y54" s="10"/>
      <c r="Z54" s="10"/>
      <c r="AA54" s="10"/>
      <c r="AB54" s="10"/>
      <c r="AC54" s="20"/>
      <c r="AD54" s="6"/>
    </row>
    <row r="55" spans="1:30" s="4" customFormat="1" ht="30" customHeight="1">
      <c r="A55" s="71"/>
      <c r="B55" s="14"/>
      <c r="C55" s="10"/>
      <c r="D55" s="10"/>
      <c r="E55" s="10"/>
      <c r="F55" s="10"/>
      <c r="G55" s="10"/>
      <c r="H55" s="10"/>
      <c r="I55" s="14" t="s">
        <v>105</v>
      </c>
      <c r="J55" s="10"/>
      <c r="K55" s="10"/>
      <c r="L55" s="10"/>
      <c r="M55" s="10">
        <v>3</v>
      </c>
      <c r="N55" s="10">
        <v>2</v>
      </c>
      <c r="O55" s="10">
        <v>2</v>
      </c>
      <c r="P55" s="14"/>
      <c r="Q55" s="10"/>
      <c r="R55" s="10"/>
      <c r="S55" s="10"/>
      <c r="T55" s="112"/>
      <c r="U55" s="112"/>
      <c r="V55" s="112"/>
      <c r="W55" s="14"/>
      <c r="X55" s="10"/>
      <c r="Y55" s="10"/>
      <c r="Z55" s="10"/>
      <c r="AA55" s="10"/>
      <c r="AB55" s="10"/>
      <c r="AC55" s="20"/>
      <c r="AD55" s="6"/>
    </row>
    <row r="56" spans="1:30" s="4" customFormat="1" ht="30" customHeight="1">
      <c r="A56" s="71"/>
      <c r="B56" s="14"/>
      <c r="C56" s="10"/>
      <c r="D56" s="10"/>
      <c r="E56" s="10"/>
      <c r="F56" s="10"/>
      <c r="G56" s="10"/>
      <c r="H56" s="10"/>
      <c r="I56" s="14" t="s">
        <v>106</v>
      </c>
      <c r="J56" s="10"/>
      <c r="K56" s="10"/>
      <c r="L56" s="10"/>
      <c r="M56" s="10">
        <v>3</v>
      </c>
      <c r="N56" s="10">
        <v>2</v>
      </c>
      <c r="O56" s="10">
        <v>2</v>
      </c>
      <c r="P56" s="14"/>
      <c r="Q56" s="10"/>
      <c r="R56" s="10"/>
      <c r="S56" s="10"/>
      <c r="T56" s="112"/>
      <c r="U56" s="112"/>
      <c r="V56" s="112"/>
      <c r="W56" s="14"/>
      <c r="X56" s="10"/>
      <c r="Y56" s="10"/>
      <c r="Z56" s="10"/>
      <c r="AA56" s="10"/>
      <c r="AB56" s="10"/>
      <c r="AC56" s="20"/>
      <c r="AD56" s="6"/>
    </row>
    <row r="57" spans="1:30" s="4" customFormat="1" ht="30" customHeight="1">
      <c r="A57" s="71"/>
      <c r="B57" s="14"/>
      <c r="C57" s="10"/>
      <c r="D57" s="10"/>
      <c r="E57" s="10"/>
      <c r="F57" s="10"/>
      <c r="G57" s="10"/>
      <c r="H57" s="10"/>
      <c r="I57" s="14" t="s">
        <v>107</v>
      </c>
      <c r="J57" s="10"/>
      <c r="K57" s="10"/>
      <c r="L57" s="10"/>
      <c r="M57" s="10">
        <v>3</v>
      </c>
      <c r="N57" s="10">
        <v>2</v>
      </c>
      <c r="O57" s="10">
        <v>2</v>
      </c>
      <c r="P57" s="14"/>
      <c r="Q57" s="10"/>
      <c r="R57" s="10"/>
      <c r="S57" s="10"/>
      <c r="T57" s="112"/>
      <c r="U57" s="112"/>
      <c r="V57" s="112"/>
      <c r="W57" s="14"/>
      <c r="X57" s="10"/>
      <c r="Y57" s="10"/>
      <c r="Z57" s="10"/>
      <c r="AA57" s="10"/>
      <c r="AB57" s="10"/>
      <c r="AC57" s="20"/>
      <c r="AD57" s="6"/>
    </row>
    <row r="58" spans="1:30" s="4" customFormat="1" ht="30" customHeight="1">
      <c r="A58" s="71"/>
      <c r="B58" s="14"/>
      <c r="C58" s="10"/>
      <c r="D58" s="10"/>
      <c r="E58" s="10"/>
      <c r="F58" s="10"/>
      <c r="G58" s="10"/>
      <c r="H58" s="10"/>
      <c r="I58" s="14" t="s">
        <v>108</v>
      </c>
      <c r="J58" s="10"/>
      <c r="K58" s="10"/>
      <c r="L58" s="10"/>
      <c r="M58" s="10">
        <v>3</v>
      </c>
      <c r="N58" s="10">
        <v>2</v>
      </c>
      <c r="O58" s="10">
        <v>2</v>
      </c>
      <c r="P58" s="14"/>
      <c r="Q58" s="10"/>
      <c r="R58" s="10"/>
      <c r="S58" s="10"/>
      <c r="T58" s="112"/>
      <c r="U58" s="112"/>
      <c r="V58" s="112"/>
      <c r="W58" s="14"/>
      <c r="X58" s="10"/>
      <c r="Y58" s="10"/>
      <c r="Z58" s="10"/>
      <c r="AA58" s="10"/>
      <c r="AB58" s="10"/>
      <c r="AC58" s="20"/>
      <c r="AD58" s="6"/>
    </row>
    <row r="59" spans="1:30" s="4" customFormat="1" ht="30" customHeight="1">
      <c r="A59" s="71"/>
      <c r="B59" s="14"/>
      <c r="C59" s="10"/>
      <c r="D59" s="10"/>
      <c r="E59" s="10"/>
      <c r="F59" s="10"/>
      <c r="G59" s="10"/>
      <c r="H59" s="10"/>
      <c r="I59" s="14" t="s">
        <v>109</v>
      </c>
      <c r="J59" s="10"/>
      <c r="K59" s="10"/>
      <c r="L59" s="10"/>
      <c r="M59" s="10">
        <v>3</v>
      </c>
      <c r="N59" s="10">
        <v>2</v>
      </c>
      <c r="O59" s="10">
        <v>2</v>
      </c>
      <c r="P59" s="14"/>
      <c r="Q59" s="10"/>
      <c r="R59" s="10"/>
      <c r="S59" s="10"/>
      <c r="T59" s="112"/>
      <c r="U59" s="112"/>
      <c r="V59" s="112"/>
      <c r="W59" s="14"/>
      <c r="X59" s="10"/>
      <c r="Y59" s="10"/>
      <c r="Z59" s="10"/>
      <c r="AA59" s="10"/>
      <c r="AB59" s="10"/>
      <c r="AC59" s="20"/>
      <c r="AD59" s="6"/>
    </row>
    <row r="60" spans="1:30" s="4" customFormat="1" ht="30" customHeight="1">
      <c r="A60" s="71"/>
      <c r="B60" s="14"/>
      <c r="C60" s="10"/>
      <c r="D60" s="10"/>
      <c r="E60" s="10"/>
      <c r="F60" s="10"/>
      <c r="G60" s="10"/>
      <c r="H60" s="10"/>
      <c r="I60" s="14" t="s">
        <v>116</v>
      </c>
      <c r="J60" s="10"/>
      <c r="K60" s="10"/>
      <c r="L60" s="10"/>
      <c r="M60" s="10">
        <v>3</v>
      </c>
      <c r="N60" s="10">
        <v>2</v>
      </c>
      <c r="O60" s="10">
        <v>2</v>
      </c>
      <c r="P60" s="14"/>
      <c r="Q60" s="10"/>
      <c r="R60" s="10"/>
      <c r="S60" s="10"/>
      <c r="T60" s="112"/>
      <c r="U60" s="112"/>
      <c r="V60" s="112"/>
      <c r="W60" s="14"/>
      <c r="X60" s="10"/>
      <c r="Y60" s="10"/>
      <c r="Z60" s="10"/>
      <c r="AA60" s="10"/>
      <c r="AB60" s="10"/>
      <c r="AC60" s="20"/>
      <c r="AD60" s="6"/>
    </row>
    <row r="61" spans="1:30" s="4" customFormat="1" ht="30.75" thickBot="1">
      <c r="A61" s="71"/>
      <c r="B61" s="17" t="s">
        <v>139</v>
      </c>
      <c r="C61" s="12">
        <f aca="true" t="shared" si="16" ref="C61:H61">SUM(C28:C60)</f>
        <v>10</v>
      </c>
      <c r="D61" s="12">
        <f t="shared" si="16"/>
        <v>10</v>
      </c>
      <c r="E61" s="12">
        <f t="shared" si="16"/>
        <v>2</v>
      </c>
      <c r="F61" s="12">
        <f t="shared" si="16"/>
        <v>33</v>
      </c>
      <c r="G61" s="12">
        <f t="shared" si="16"/>
        <v>24</v>
      </c>
      <c r="H61" s="12">
        <f t="shared" si="16"/>
        <v>20</v>
      </c>
      <c r="I61" s="17" t="s">
        <v>139</v>
      </c>
      <c r="J61" s="12">
        <f aca="true" t="shared" si="17" ref="J61:O61">SUM(J28:J60)</f>
        <v>47</v>
      </c>
      <c r="K61" s="12">
        <f t="shared" si="17"/>
        <v>41</v>
      </c>
      <c r="L61" s="12">
        <f t="shared" si="17"/>
        <v>14</v>
      </c>
      <c r="M61" s="12">
        <f t="shared" si="17"/>
        <v>38</v>
      </c>
      <c r="N61" s="12">
        <f t="shared" si="17"/>
        <v>32</v>
      </c>
      <c r="O61" s="12">
        <f t="shared" si="17"/>
        <v>14</v>
      </c>
      <c r="P61" s="17" t="s">
        <v>139</v>
      </c>
      <c r="Q61" s="12">
        <f aca="true" t="shared" si="18" ref="Q61:V61">SUM(Q28:Q60)</f>
        <v>9</v>
      </c>
      <c r="R61" s="12">
        <f t="shared" si="18"/>
        <v>0</v>
      </c>
      <c r="S61" s="12">
        <f t="shared" si="18"/>
        <v>40</v>
      </c>
      <c r="T61" s="12">
        <f t="shared" si="18"/>
        <v>9</v>
      </c>
      <c r="U61" s="12">
        <f t="shared" si="18"/>
        <v>0</v>
      </c>
      <c r="V61" s="12">
        <f t="shared" si="18"/>
        <v>40</v>
      </c>
      <c r="W61" s="17" t="s">
        <v>139</v>
      </c>
      <c r="X61" s="12">
        <f aca="true" t="shared" si="19" ref="X61:AC61">SUM(X28:X60)</f>
        <v>33</v>
      </c>
      <c r="Y61" s="12">
        <f t="shared" si="19"/>
        <v>29</v>
      </c>
      <c r="Z61" s="12">
        <f t="shared" si="19"/>
        <v>10</v>
      </c>
      <c r="AA61" s="12">
        <f t="shared" si="19"/>
        <v>7</v>
      </c>
      <c r="AB61" s="12">
        <f t="shared" si="19"/>
        <v>8</v>
      </c>
      <c r="AC61" s="13">
        <f t="shared" si="19"/>
        <v>0</v>
      </c>
      <c r="AD61" s="7">
        <f>SUM(C61,F61,J61,M61,Q61,T61,X61,AA61)</f>
        <v>186</v>
      </c>
    </row>
    <row r="62" spans="1:30" s="4" customFormat="1" ht="33" customHeight="1">
      <c r="A62" s="114" t="s">
        <v>11</v>
      </c>
      <c r="B62" s="115" t="s">
        <v>140</v>
      </c>
      <c r="C62" s="99">
        <f aca="true" t="shared" si="20" ref="C62:H62">SUM(C11+C19+C28)</f>
        <v>21</v>
      </c>
      <c r="D62" s="99">
        <f t="shared" si="20"/>
        <v>22</v>
      </c>
      <c r="E62" s="99">
        <f t="shared" si="20"/>
        <v>2</v>
      </c>
      <c r="F62" s="99">
        <f t="shared" si="20"/>
        <v>14</v>
      </c>
      <c r="G62" s="99">
        <f t="shared" si="20"/>
        <v>16</v>
      </c>
      <c r="H62" s="99">
        <f t="shared" si="20"/>
        <v>4</v>
      </c>
      <c r="I62" s="115" t="s">
        <v>141</v>
      </c>
      <c r="J62" s="99">
        <f aca="true" t="shared" si="21" ref="J62:O62">SUM(J11+J19+J28)</f>
        <v>12</v>
      </c>
      <c r="K62" s="99">
        <f t="shared" si="21"/>
        <v>15</v>
      </c>
      <c r="L62" s="99">
        <f t="shared" si="21"/>
        <v>0</v>
      </c>
      <c r="M62" s="99">
        <f t="shared" si="21"/>
        <v>7</v>
      </c>
      <c r="N62" s="99">
        <f t="shared" si="21"/>
        <v>12</v>
      </c>
      <c r="O62" s="99">
        <f t="shared" si="21"/>
        <v>0</v>
      </c>
      <c r="P62" s="115" t="s">
        <v>140</v>
      </c>
      <c r="Q62" s="99">
        <f aca="true" t="shared" si="22" ref="Q62:V62">SUM(Q11+Q19+Q28)</f>
        <v>9</v>
      </c>
      <c r="R62" s="99">
        <f t="shared" si="22"/>
        <v>0</v>
      </c>
      <c r="S62" s="99">
        <f t="shared" si="22"/>
        <v>40</v>
      </c>
      <c r="T62" s="99">
        <f t="shared" si="22"/>
        <v>9</v>
      </c>
      <c r="U62" s="99">
        <f t="shared" si="22"/>
        <v>0</v>
      </c>
      <c r="V62" s="99">
        <f t="shared" si="22"/>
        <v>40</v>
      </c>
      <c r="W62" s="115" t="s">
        <v>140</v>
      </c>
      <c r="X62" s="99">
        <f aca="true" t="shared" si="23" ref="X62:AC62">SUM(X11+X19+X28)</f>
        <v>12</v>
      </c>
      <c r="Y62" s="99">
        <f t="shared" si="23"/>
        <v>13</v>
      </c>
      <c r="Z62" s="99">
        <f t="shared" si="23"/>
        <v>0</v>
      </c>
      <c r="AA62" s="99">
        <f t="shared" si="23"/>
        <v>9</v>
      </c>
      <c r="AB62" s="99">
        <f t="shared" si="23"/>
        <v>10</v>
      </c>
      <c r="AC62" s="102">
        <f t="shared" si="23"/>
        <v>0</v>
      </c>
      <c r="AD62" s="7">
        <f>SUM(C62,F62,J62,M62,Q62,T62,X62,AA62)</f>
        <v>93</v>
      </c>
    </row>
    <row r="63" spans="1:30" s="4" customFormat="1" ht="33" customHeight="1">
      <c r="A63" s="116"/>
      <c r="B63" s="117" t="s">
        <v>142</v>
      </c>
      <c r="C63" s="104">
        <v>0</v>
      </c>
      <c r="D63" s="104">
        <v>0</v>
      </c>
      <c r="E63" s="104">
        <v>0</v>
      </c>
      <c r="F63" s="104">
        <v>6</v>
      </c>
      <c r="G63" s="104">
        <v>6</v>
      </c>
      <c r="H63" s="104">
        <v>0</v>
      </c>
      <c r="I63" s="117" t="s">
        <v>142</v>
      </c>
      <c r="J63" s="104">
        <v>9</v>
      </c>
      <c r="K63" s="104">
        <v>9</v>
      </c>
      <c r="L63" s="104">
        <v>0</v>
      </c>
      <c r="M63" s="104">
        <v>13</v>
      </c>
      <c r="N63" s="104">
        <v>13</v>
      </c>
      <c r="O63" s="104">
        <v>0</v>
      </c>
      <c r="P63" s="117" t="s">
        <v>142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17" t="s">
        <v>142</v>
      </c>
      <c r="X63" s="104">
        <v>5</v>
      </c>
      <c r="Y63" s="104">
        <v>5</v>
      </c>
      <c r="Z63" s="104">
        <v>0</v>
      </c>
      <c r="AA63" s="104">
        <v>2</v>
      </c>
      <c r="AB63" s="104">
        <v>2</v>
      </c>
      <c r="AC63" s="107">
        <v>0</v>
      </c>
      <c r="AD63" s="7">
        <f>SUM(C63,F63,J63,M63,Q63,T63,X63,AA63)</f>
        <v>35</v>
      </c>
    </row>
    <row r="64" spans="1:30" s="4" customFormat="1" ht="33" customHeight="1" thickBot="1">
      <c r="A64" s="118"/>
      <c r="B64" s="17" t="s">
        <v>143</v>
      </c>
      <c r="C64" s="119">
        <f aca="true" t="shared" si="24" ref="C64:H64">SUM(C62+C63)</f>
        <v>21</v>
      </c>
      <c r="D64" s="119">
        <f t="shared" si="24"/>
        <v>22</v>
      </c>
      <c r="E64" s="119">
        <f t="shared" si="24"/>
        <v>2</v>
      </c>
      <c r="F64" s="119">
        <f t="shared" si="24"/>
        <v>20</v>
      </c>
      <c r="G64" s="119">
        <f t="shared" si="24"/>
        <v>22</v>
      </c>
      <c r="H64" s="119">
        <f t="shared" si="24"/>
        <v>4</v>
      </c>
      <c r="I64" s="17" t="s">
        <v>143</v>
      </c>
      <c r="J64" s="119">
        <f aca="true" t="shared" si="25" ref="J64:O64">SUM(J62+J63)</f>
        <v>21</v>
      </c>
      <c r="K64" s="119">
        <f t="shared" si="25"/>
        <v>24</v>
      </c>
      <c r="L64" s="119">
        <f t="shared" si="25"/>
        <v>0</v>
      </c>
      <c r="M64" s="119">
        <f t="shared" si="25"/>
        <v>20</v>
      </c>
      <c r="N64" s="119">
        <f t="shared" si="25"/>
        <v>25</v>
      </c>
      <c r="O64" s="119">
        <f t="shared" si="25"/>
        <v>0</v>
      </c>
      <c r="P64" s="17" t="s">
        <v>143</v>
      </c>
      <c r="Q64" s="119">
        <f aca="true" t="shared" si="26" ref="Q64:V64">SUM(Q62+Q63)</f>
        <v>9</v>
      </c>
      <c r="R64" s="119">
        <f t="shared" si="26"/>
        <v>0</v>
      </c>
      <c r="S64" s="119">
        <f t="shared" si="26"/>
        <v>40</v>
      </c>
      <c r="T64" s="119">
        <f t="shared" si="26"/>
        <v>9</v>
      </c>
      <c r="U64" s="119">
        <f t="shared" si="26"/>
        <v>0</v>
      </c>
      <c r="V64" s="119">
        <f t="shared" si="26"/>
        <v>40</v>
      </c>
      <c r="W64" s="17" t="s">
        <v>143</v>
      </c>
      <c r="X64" s="119">
        <f aca="true" t="shared" si="27" ref="X64:AC64">SUM(X62+X63)</f>
        <v>17</v>
      </c>
      <c r="Y64" s="119">
        <f t="shared" si="27"/>
        <v>18</v>
      </c>
      <c r="Z64" s="119">
        <f t="shared" si="27"/>
        <v>0</v>
      </c>
      <c r="AA64" s="119">
        <f t="shared" si="27"/>
        <v>11</v>
      </c>
      <c r="AB64" s="119">
        <f t="shared" si="27"/>
        <v>12</v>
      </c>
      <c r="AC64" s="120">
        <f t="shared" si="27"/>
        <v>0</v>
      </c>
      <c r="AD64" s="9">
        <f>SUM(C64,F64,J64,M64,Q64,T64,X64,AA64)</f>
        <v>128</v>
      </c>
    </row>
    <row r="65" spans="1:30" s="4" customFormat="1" ht="33" customHeight="1">
      <c r="A65" s="140"/>
      <c r="B65" s="141"/>
      <c r="C65" s="142"/>
      <c r="D65" s="142"/>
      <c r="E65" s="142"/>
      <c r="F65" s="142"/>
      <c r="G65" s="142"/>
      <c r="H65" s="142"/>
      <c r="I65" s="141"/>
      <c r="J65" s="142"/>
      <c r="K65" s="142"/>
      <c r="L65" s="142"/>
      <c r="M65" s="142"/>
      <c r="N65" s="142"/>
      <c r="O65" s="142"/>
      <c r="P65" s="141"/>
      <c r="Q65" s="142"/>
      <c r="R65" s="142"/>
      <c r="S65" s="142"/>
      <c r="T65" s="142"/>
      <c r="U65" s="142"/>
      <c r="V65" s="142"/>
      <c r="W65" s="141"/>
      <c r="X65" s="142"/>
      <c r="Y65" s="142"/>
      <c r="Z65" s="142"/>
      <c r="AA65" s="142"/>
      <c r="AB65" s="142"/>
      <c r="AC65" s="143"/>
      <c r="AD65" s="9"/>
    </row>
    <row r="66" spans="1:30" s="128" customFormat="1" ht="30" customHeight="1">
      <c r="A66" s="144"/>
      <c r="B66" s="145" t="s">
        <v>110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8"/>
    </row>
    <row r="67" spans="1:30" s="128" customFormat="1" ht="30" customHeight="1">
      <c r="A67" s="146" t="s">
        <v>18</v>
      </c>
      <c r="B67" s="147" t="s">
        <v>63</v>
      </c>
      <c r="C67" s="148"/>
      <c r="D67" s="148"/>
      <c r="E67" s="148"/>
      <c r="F67" s="148">
        <v>3</v>
      </c>
      <c r="G67" s="148">
        <v>2</v>
      </c>
      <c r="H67" s="148">
        <v>2</v>
      </c>
      <c r="I67" s="147" t="s">
        <v>64</v>
      </c>
      <c r="J67" s="148">
        <v>2</v>
      </c>
      <c r="K67" s="148">
        <v>2</v>
      </c>
      <c r="L67" s="148">
        <v>0</v>
      </c>
      <c r="M67" s="148"/>
      <c r="N67" s="148"/>
      <c r="O67" s="148"/>
      <c r="P67" s="147"/>
      <c r="Q67" s="148"/>
      <c r="R67" s="148"/>
      <c r="S67" s="148"/>
      <c r="T67" s="148"/>
      <c r="U67" s="148"/>
      <c r="V67" s="148"/>
      <c r="W67" s="147"/>
      <c r="X67" s="148"/>
      <c r="Y67" s="148"/>
      <c r="Z67" s="148"/>
      <c r="AA67" s="148"/>
      <c r="AB67" s="148"/>
      <c r="AC67" s="148"/>
      <c r="AD67" s="8"/>
    </row>
    <row r="68" spans="1:30" s="130" customFormat="1" ht="30" customHeight="1" thickBot="1">
      <c r="A68" s="146"/>
      <c r="B68" s="147" t="s">
        <v>66</v>
      </c>
      <c r="C68" s="148"/>
      <c r="D68" s="148"/>
      <c r="E68" s="148"/>
      <c r="F68" s="148">
        <v>3</v>
      </c>
      <c r="G68" s="148">
        <v>2</v>
      </c>
      <c r="H68" s="148">
        <v>2</v>
      </c>
      <c r="I68" s="147" t="s">
        <v>90</v>
      </c>
      <c r="J68" s="148">
        <v>3</v>
      </c>
      <c r="K68" s="148">
        <v>2</v>
      </c>
      <c r="L68" s="148">
        <v>2</v>
      </c>
      <c r="M68" s="148"/>
      <c r="N68" s="148"/>
      <c r="O68" s="148"/>
      <c r="P68" s="147"/>
      <c r="Q68" s="148"/>
      <c r="R68" s="148"/>
      <c r="S68" s="148"/>
      <c r="T68" s="148"/>
      <c r="U68" s="148"/>
      <c r="V68" s="148"/>
      <c r="W68" s="147"/>
      <c r="X68" s="148"/>
      <c r="Y68" s="148"/>
      <c r="Z68" s="148"/>
      <c r="AA68" s="148"/>
      <c r="AB68" s="148"/>
      <c r="AC68" s="148"/>
      <c r="AD68" s="129">
        <f>F67+F68+J67+J68</f>
        <v>11</v>
      </c>
    </row>
    <row r="69" spans="1:30" s="128" customFormat="1" ht="30" customHeight="1">
      <c r="A69" s="146" t="s">
        <v>19</v>
      </c>
      <c r="B69" s="147"/>
      <c r="C69" s="148"/>
      <c r="D69" s="148"/>
      <c r="E69" s="148"/>
      <c r="F69" s="148"/>
      <c r="G69" s="148"/>
      <c r="H69" s="148"/>
      <c r="I69" s="147" t="s">
        <v>91</v>
      </c>
      <c r="J69" s="148">
        <v>3</v>
      </c>
      <c r="K69" s="148">
        <v>2</v>
      </c>
      <c r="L69" s="148">
        <v>2</v>
      </c>
      <c r="M69" s="148"/>
      <c r="N69" s="148"/>
      <c r="O69" s="148"/>
      <c r="P69" s="147"/>
      <c r="Q69" s="148"/>
      <c r="R69" s="148"/>
      <c r="S69" s="148"/>
      <c r="T69" s="148"/>
      <c r="U69" s="148"/>
      <c r="V69" s="148"/>
      <c r="W69" s="147" t="s">
        <v>79</v>
      </c>
      <c r="X69" s="148">
        <v>3</v>
      </c>
      <c r="Y69" s="148">
        <v>2</v>
      </c>
      <c r="Z69" s="148">
        <v>2</v>
      </c>
      <c r="AA69" s="148"/>
      <c r="AB69" s="148"/>
      <c r="AC69" s="148"/>
      <c r="AD69" s="8"/>
    </row>
    <row r="70" spans="1:30" s="128" customFormat="1" ht="30" customHeight="1">
      <c r="A70" s="146"/>
      <c r="B70" s="147"/>
      <c r="C70" s="148"/>
      <c r="D70" s="148"/>
      <c r="E70" s="148"/>
      <c r="F70" s="148"/>
      <c r="G70" s="148"/>
      <c r="H70" s="148"/>
      <c r="I70" s="147" t="s">
        <v>92</v>
      </c>
      <c r="J70" s="148">
        <v>3</v>
      </c>
      <c r="K70" s="148">
        <v>2</v>
      </c>
      <c r="L70" s="148">
        <v>2</v>
      </c>
      <c r="M70" s="148"/>
      <c r="N70" s="148"/>
      <c r="O70" s="148"/>
      <c r="P70" s="147"/>
      <c r="Q70" s="148"/>
      <c r="R70" s="148"/>
      <c r="S70" s="148"/>
      <c r="T70" s="148"/>
      <c r="U70" s="148"/>
      <c r="V70" s="148"/>
      <c r="W70" s="147" t="s">
        <v>82</v>
      </c>
      <c r="X70" s="148">
        <v>3</v>
      </c>
      <c r="Y70" s="148">
        <v>2</v>
      </c>
      <c r="Z70" s="148">
        <v>2</v>
      </c>
      <c r="AA70" s="148"/>
      <c r="AB70" s="148"/>
      <c r="AC70" s="148"/>
      <c r="AD70" s="8"/>
    </row>
    <row r="71" spans="1:30" s="128" customFormat="1" ht="30" customHeight="1">
      <c r="A71" s="146"/>
      <c r="B71" s="147"/>
      <c r="C71" s="148"/>
      <c r="D71" s="148"/>
      <c r="E71" s="148"/>
      <c r="F71" s="148"/>
      <c r="G71" s="148"/>
      <c r="H71" s="148"/>
      <c r="I71" s="147" t="s">
        <v>96</v>
      </c>
      <c r="J71" s="148"/>
      <c r="K71" s="148"/>
      <c r="L71" s="148"/>
      <c r="M71" s="148">
        <v>2</v>
      </c>
      <c r="N71" s="148">
        <v>2</v>
      </c>
      <c r="O71" s="148">
        <v>0</v>
      </c>
      <c r="P71" s="147"/>
      <c r="Q71" s="148"/>
      <c r="R71" s="148"/>
      <c r="S71" s="148"/>
      <c r="T71" s="148"/>
      <c r="U71" s="148"/>
      <c r="V71" s="148"/>
      <c r="W71" s="147"/>
      <c r="X71" s="148"/>
      <c r="Y71" s="148"/>
      <c r="Z71" s="148"/>
      <c r="AA71" s="148"/>
      <c r="AB71" s="148"/>
      <c r="AC71" s="148"/>
      <c r="AD71" s="8"/>
    </row>
    <row r="72" spans="1:30" s="128" customFormat="1" ht="30" customHeight="1">
      <c r="A72" s="146"/>
      <c r="B72" s="147"/>
      <c r="C72" s="148"/>
      <c r="D72" s="148"/>
      <c r="E72" s="148"/>
      <c r="F72" s="148"/>
      <c r="G72" s="148"/>
      <c r="H72" s="148"/>
      <c r="I72" s="147" t="s">
        <v>97</v>
      </c>
      <c r="J72" s="148"/>
      <c r="K72" s="148"/>
      <c r="L72" s="148"/>
      <c r="M72" s="148">
        <v>2</v>
      </c>
      <c r="N72" s="148">
        <v>2</v>
      </c>
      <c r="O72" s="148">
        <v>0</v>
      </c>
      <c r="P72" s="147"/>
      <c r="Q72" s="148"/>
      <c r="R72" s="148"/>
      <c r="S72" s="148"/>
      <c r="T72" s="148"/>
      <c r="U72" s="148"/>
      <c r="V72" s="148"/>
      <c r="W72" s="147"/>
      <c r="X72" s="148"/>
      <c r="Y72" s="148"/>
      <c r="Z72" s="148"/>
      <c r="AA72" s="148"/>
      <c r="AB72" s="148"/>
      <c r="AC72" s="148"/>
      <c r="AD72" s="8"/>
    </row>
    <row r="73" spans="1:30" s="128" customFormat="1" ht="30" customHeight="1">
      <c r="A73" s="146"/>
      <c r="B73" s="147"/>
      <c r="C73" s="148"/>
      <c r="D73" s="148"/>
      <c r="E73" s="148"/>
      <c r="F73" s="148"/>
      <c r="G73" s="148"/>
      <c r="H73" s="148"/>
      <c r="I73" s="147" t="s">
        <v>98</v>
      </c>
      <c r="J73" s="148"/>
      <c r="K73" s="148"/>
      <c r="L73" s="148"/>
      <c r="M73" s="148">
        <v>2</v>
      </c>
      <c r="N73" s="148">
        <v>2</v>
      </c>
      <c r="O73" s="148">
        <v>0</v>
      </c>
      <c r="P73" s="147"/>
      <c r="Q73" s="148"/>
      <c r="R73" s="148"/>
      <c r="S73" s="148"/>
      <c r="T73" s="148"/>
      <c r="U73" s="148"/>
      <c r="V73" s="148"/>
      <c r="W73" s="147"/>
      <c r="X73" s="148"/>
      <c r="Y73" s="148"/>
      <c r="Z73" s="148"/>
      <c r="AA73" s="148"/>
      <c r="AB73" s="148"/>
      <c r="AC73" s="148"/>
      <c r="AD73" s="8"/>
    </row>
    <row r="74" spans="1:30" s="128" customFormat="1" ht="30" customHeight="1">
      <c r="A74" s="146"/>
      <c r="B74" s="147"/>
      <c r="C74" s="148"/>
      <c r="D74" s="148"/>
      <c r="E74" s="148"/>
      <c r="F74" s="148"/>
      <c r="G74" s="148"/>
      <c r="H74" s="148"/>
      <c r="I74" s="147" t="s">
        <v>104</v>
      </c>
      <c r="J74" s="148"/>
      <c r="K74" s="148"/>
      <c r="L74" s="148"/>
      <c r="M74" s="148">
        <v>3</v>
      </c>
      <c r="N74" s="148">
        <v>2</v>
      </c>
      <c r="O74" s="148">
        <v>2</v>
      </c>
      <c r="P74" s="147"/>
      <c r="Q74" s="148"/>
      <c r="R74" s="148"/>
      <c r="S74" s="148"/>
      <c r="T74" s="148"/>
      <c r="U74" s="148"/>
      <c r="V74" s="148"/>
      <c r="W74" s="147"/>
      <c r="X74" s="148"/>
      <c r="Y74" s="148"/>
      <c r="Z74" s="148"/>
      <c r="AA74" s="148"/>
      <c r="AB74" s="148"/>
      <c r="AC74" s="148"/>
      <c r="AD74" s="8"/>
    </row>
    <row r="75" spans="1:30" s="128" customFormat="1" ht="30" customHeight="1">
      <c r="A75" s="146"/>
      <c r="B75" s="147"/>
      <c r="C75" s="148"/>
      <c r="D75" s="148"/>
      <c r="E75" s="148"/>
      <c r="F75" s="148"/>
      <c r="G75" s="148"/>
      <c r="H75" s="148"/>
      <c r="I75" s="147" t="s">
        <v>105</v>
      </c>
      <c r="J75" s="148"/>
      <c r="K75" s="148"/>
      <c r="L75" s="148"/>
      <c r="M75" s="148">
        <v>3</v>
      </c>
      <c r="N75" s="148">
        <v>2</v>
      </c>
      <c r="O75" s="148">
        <v>2</v>
      </c>
      <c r="P75" s="147"/>
      <c r="Q75" s="148"/>
      <c r="R75" s="148"/>
      <c r="S75" s="148"/>
      <c r="T75" s="148"/>
      <c r="U75" s="148"/>
      <c r="V75" s="148"/>
      <c r="W75" s="147"/>
      <c r="X75" s="148"/>
      <c r="Y75" s="148"/>
      <c r="Z75" s="148"/>
      <c r="AA75" s="148"/>
      <c r="AB75" s="148"/>
      <c r="AC75" s="148"/>
      <c r="AD75" s="8"/>
    </row>
    <row r="76" spans="1:30" s="4" customFormat="1" ht="30" customHeight="1">
      <c r="A76" s="144"/>
      <c r="B76" s="149" t="s">
        <v>20</v>
      </c>
      <c r="C76" s="148">
        <f aca="true" t="shared" si="28" ref="C76:H76">SUM(C67:C75)</f>
        <v>0</v>
      </c>
      <c r="D76" s="148">
        <f t="shared" si="28"/>
        <v>0</v>
      </c>
      <c r="E76" s="148">
        <f t="shared" si="28"/>
        <v>0</v>
      </c>
      <c r="F76" s="148">
        <f t="shared" si="28"/>
        <v>6</v>
      </c>
      <c r="G76" s="148">
        <f t="shared" si="28"/>
        <v>4</v>
      </c>
      <c r="H76" s="148">
        <f t="shared" si="28"/>
        <v>4</v>
      </c>
      <c r="I76" s="150" t="s">
        <v>144</v>
      </c>
      <c r="J76" s="148">
        <f aca="true" t="shared" si="29" ref="J76:O76">SUM(J67:J75)</f>
        <v>11</v>
      </c>
      <c r="K76" s="148">
        <f t="shared" si="29"/>
        <v>8</v>
      </c>
      <c r="L76" s="148">
        <f t="shared" si="29"/>
        <v>6</v>
      </c>
      <c r="M76" s="148">
        <f t="shared" si="29"/>
        <v>12</v>
      </c>
      <c r="N76" s="148">
        <f t="shared" si="29"/>
        <v>10</v>
      </c>
      <c r="O76" s="148">
        <f t="shared" si="29"/>
        <v>4</v>
      </c>
      <c r="P76" s="150" t="s">
        <v>139</v>
      </c>
      <c r="Q76" s="148">
        <f aca="true" t="shared" si="30" ref="Q76:V76">SUM(Q67:Q75)</f>
        <v>0</v>
      </c>
      <c r="R76" s="148">
        <f t="shared" si="30"/>
        <v>0</v>
      </c>
      <c r="S76" s="148">
        <f t="shared" si="30"/>
        <v>0</v>
      </c>
      <c r="T76" s="148">
        <f t="shared" si="30"/>
        <v>0</v>
      </c>
      <c r="U76" s="148">
        <f t="shared" si="30"/>
        <v>0</v>
      </c>
      <c r="V76" s="148">
        <f t="shared" si="30"/>
        <v>0</v>
      </c>
      <c r="W76" s="150" t="s">
        <v>139</v>
      </c>
      <c r="X76" s="148">
        <f aca="true" t="shared" si="31" ref="X76:AC76">SUM(X67:X75)</f>
        <v>6</v>
      </c>
      <c r="Y76" s="148">
        <f t="shared" si="31"/>
        <v>4</v>
      </c>
      <c r="Z76" s="148">
        <f t="shared" si="31"/>
        <v>4</v>
      </c>
      <c r="AA76" s="148">
        <f t="shared" si="31"/>
        <v>0</v>
      </c>
      <c r="AB76" s="148">
        <f t="shared" si="31"/>
        <v>0</v>
      </c>
      <c r="AC76" s="148">
        <f t="shared" si="31"/>
        <v>0</v>
      </c>
      <c r="AD76" s="7">
        <f>SUM(C76,F76,J76,M76,Q76,T76,X76,AA76)</f>
        <v>35</v>
      </c>
    </row>
    <row r="77" spans="1:30" s="4" customFormat="1" ht="12" customHeight="1">
      <c r="A77" s="12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2"/>
      <c r="AD77" s="7"/>
    </row>
    <row r="78" spans="1:30" s="4" customFormat="1" ht="30" customHeight="1">
      <c r="A78" s="153" t="s">
        <v>111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6"/>
    </row>
    <row r="79" spans="1:30" s="4" customFormat="1" ht="30" customHeight="1">
      <c r="A79" s="154" t="s">
        <v>18</v>
      </c>
      <c r="B79" s="155" t="s">
        <v>145</v>
      </c>
      <c r="C79" s="156"/>
      <c r="D79" s="156"/>
      <c r="E79" s="156"/>
      <c r="F79" s="156">
        <v>3</v>
      </c>
      <c r="G79" s="156">
        <v>2</v>
      </c>
      <c r="H79" s="156">
        <v>2</v>
      </c>
      <c r="I79" s="155" t="s">
        <v>146</v>
      </c>
      <c r="J79" s="156">
        <v>2</v>
      </c>
      <c r="K79" s="156">
        <v>2</v>
      </c>
      <c r="L79" s="156">
        <v>0</v>
      </c>
      <c r="M79" s="156"/>
      <c r="N79" s="156"/>
      <c r="O79" s="156"/>
      <c r="P79" s="155"/>
      <c r="Q79" s="156"/>
      <c r="R79" s="156"/>
      <c r="S79" s="156"/>
      <c r="T79" s="156"/>
      <c r="U79" s="156"/>
      <c r="V79" s="156"/>
      <c r="W79" s="155"/>
      <c r="X79" s="156"/>
      <c r="Y79" s="156"/>
      <c r="Z79" s="156"/>
      <c r="AA79" s="156"/>
      <c r="AB79" s="156"/>
      <c r="AC79" s="156"/>
      <c r="AD79" s="6"/>
    </row>
    <row r="80" spans="1:30" s="131" customFormat="1" ht="30" customHeight="1" thickBot="1">
      <c r="A80" s="154"/>
      <c r="B80" s="155" t="s">
        <v>147</v>
      </c>
      <c r="C80" s="156"/>
      <c r="D80" s="156"/>
      <c r="E80" s="156"/>
      <c r="F80" s="156">
        <v>3</v>
      </c>
      <c r="G80" s="156">
        <v>2</v>
      </c>
      <c r="H80" s="156">
        <v>2</v>
      </c>
      <c r="I80" s="155" t="s">
        <v>148</v>
      </c>
      <c r="J80" s="156">
        <v>3</v>
      </c>
      <c r="K80" s="156">
        <v>2</v>
      </c>
      <c r="L80" s="156">
        <v>2</v>
      </c>
      <c r="M80" s="156"/>
      <c r="N80" s="156"/>
      <c r="O80" s="156"/>
      <c r="P80" s="155"/>
      <c r="Q80" s="156"/>
      <c r="R80" s="156"/>
      <c r="S80" s="156"/>
      <c r="T80" s="156"/>
      <c r="U80" s="156"/>
      <c r="V80" s="156"/>
      <c r="W80" s="155"/>
      <c r="X80" s="156"/>
      <c r="Y80" s="156"/>
      <c r="Z80" s="156"/>
      <c r="AA80" s="156"/>
      <c r="AB80" s="156"/>
      <c r="AC80" s="156"/>
      <c r="AD80" s="129">
        <f>F79+F80+J79+J80</f>
        <v>11</v>
      </c>
    </row>
    <row r="81" spans="1:30" s="4" customFormat="1" ht="30" customHeight="1">
      <c r="A81" s="154" t="s">
        <v>19</v>
      </c>
      <c r="B81" s="155"/>
      <c r="C81" s="156"/>
      <c r="D81" s="156"/>
      <c r="E81" s="156"/>
      <c r="F81" s="156"/>
      <c r="G81" s="156"/>
      <c r="H81" s="156"/>
      <c r="I81" s="155" t="s">
        <v>149</v>
      </c>
      <c r="J81" s="156">
        <v>2</v>
      </c>
      <c r="K81" s="156">
        <v>2</v>
      </c>
      <c r="L81" s="156">
        <v>0</v>
      </c>
      <c r="M81" s="156"/>
      <c r="N81" s="156"/>
      <c r="O81" s="156"/>
      <c r="P81" s="155"/>
      <c r="Q81" s="156"/>
      <c r="R81" s="156"/>
      <c r="S81" s="156"/>
      <c r="T81" s="156"/>
      <c r="U81" s="156"/>
      <c r="V81" s="156"/>
      <c r="W81" s="155" t="s">
        <v>150</v>
      </c>
      <c r="X81" s="156">
        <v>3</v>
      </c>
      <c r="Y81" s="156">
        <v>2</v>
      </c>
      <c r="Z81" s="156">
        <v>2</v>
      </c>
      <c r="AA81" s="156"/>
      <c r="AB81" s="156"/>
      <c r="AC81" s="156"/>
      <c r="AD81" s="6"/>
    </row>
    <row r="82" spans="1:30" s="4" customFormat="1" ht="30" customHeight="1">
      <c r="A82" s="154"/>
      <c r="B82" s="155"/>
      <c r="C82" s="156"/>
      <c r="D82" s="156"/>
      <c r="E82" s="156"/>
      <c r="F82" s="156"/>
      <c r="G82" s="156"/>
      <c r="H82" s="156"/>
      <c r="I82" s="155" t="s">
        <v>151</v>
      </c>
      <c r="J82" s="156">
        <v>2</v>
      </c>
      <c r="K82" s="156">
        <v>2</v>
      </c>
      <c r="L82" s="156">
        <v>0</v>
      </c>
      <c r="M82" s="156"/>
      <c r="N82" s="156"/>
      <c r="O82" s="156"/>
      <c r="P82" s="155"/>
      <c r="Q82" s="156"/>
      <c r="R82" s="156"/>
      <c r="S82" s="156"/>
      <c r="T82" s="156"/>
      <c r="U82" s="156"/>
      <c r="V82" s="156"/>
      <c r="W82" s="155" t="s">
        <v>152</v>
      </c>
      <c r="X82" s="156">
        <v>3</v>
      </c>
      <c r="Y82" s="156">
        <v>2</v>
      </c>
      <c r="Z82" s="156">
        <v>2</v>
      </c>
      <c r="AA82" s="156"/>
      <c r="AB82" s="156"/>
      <c r="AC82" s="156"/>
      <c r="AD82" s="6"/>
    </row>
    <row r="83" spans="1:30" s="4" customFormat="1" ht="30" customHeight="1">
      <c r="A83" s="154"/>
      <c r="B83" s="155"/>
      <c r="C83" s="156"/>
      <c r="D83" s="156"/>
      <c r="E83" s="156"/>
      <c r="F83" s="156"/>
      <c r="G83" s="156"/>
      <c r="H83" s="156"/>
      <c r="I83" s="155" t="s">
        <v>153</v>
      </c>
      <c r="J83" s="156"/>
      <c r="K83" s="156"/>
      <c r="L83" s="156"/>
      <c r="M83" s="156">
        <v>2</v>
      </c>
      <c r="N83" s="156">
        <v>2</v>
      </c>
      <c r="O83" s="156">
        <v>0</v>
      </c>
      <c r="P83" s="155"/>
      <c r="Q83" s="156"/>
      <c r="R83" s="156"/>
      <c r="S83" s="156"/>
      <c r="T83" s="156"/>
      <c r="U83" s="156"/>
      <c r="V83" s="156"/>
      <c r="W83" s="155"/>
      <c r="X83" s="156"/>
      <c r="Y83" s="156"/>
      <c r="Z83" s="156"/>
      <c r="AA83" s="156"/>
      <c r="AB83" s="156"/>
      <c r="AC83" s="156"/>
      <c r="AD83" s="6"/>
    </row>
    <row r="84" spans="1:30" s="4" customFormat="1" ht="30" customHeight="1">
      <c r="A84" s="154"/>
      <c r="B84" s="155"/>
      <c r="C84" s="156"/>
      <c r="D84" s="156"/>
      <c r="E84" s="156"/>
      <c r="F84" s="156"/>
      <c r="G84" s="156"/>
      <c r="H84" s="156"/>
      <c r="I84" s="155" t="s">
        <v>154</v>
      </c>
      <c r="J84" s="156"/>
      <c r="K84" s="156"/>
      <c r="L84" s="156"/>
      <c r="M84" s="156">
        <v>3</v>
      </c>
      <c r="N84" s="156">
        <v>2</v>
      </c>
      <c r="O84" s="156">
        <v>2</v>
      </c>
      <c r="P84" s="155"/>
      <c r="Q84" s="156"/>
      <c r="R84" s="156"/>
      <c r="S84" s="156"/>
      <c r="T84" s="156"/>
      <c r="U84" s="156"/>
      <c r="V84" s="156"/>
      <c r="W84" s="155"/>
      <c r="X84" s="156"/>
      <c r="Y84" s="156"/>
      <c r="Z84" s="156"/>
      <c r="AA84" s="156"/>
      <c r="AB84" s="156"/>
      <c r="AC84" s="156"/>
      <c r="AD84" s="6"/>
    </row>
    <row r="85" spans="1:30" s="4" customFormat="1" ht="30" customHeight="1">
      <c r="A85" s="154"/>
      <c r="B85" s="155"/>
      <c r="C85" s="156"/>
      <c r="D85" s="156"/>
      <c r="E85" s="156"/>
      <c r="F85" s="156"/>
      <c r="G85" s="156"/>
      <c r="H85" s="156"/>
      <c r="I85" s="155" t="s">
        <v>155</v>
      </c>
      <c r="J85" s="156"/>
      <c r="K85" s="156"/>
      <c r="L85" s="156"/>
      <c r="M85" s="156">
        <v>3</v>
      </c>
      <c r="N85" s="156">
        <v>2</v>
      </c>
      <c r="O85" s="156">
        <v>2</v>
      </c>
      <c r="P85" s="155"/>
      <c r="Q85" s="156"/>
      <c r="R85" s="156"/>
      <c r="S85" s="156"/>
      <c r="T85" s="156"/>
      <c r="U85" s="156"/>
      <c r="V85" s="156"/>
      <c r="W85" s="155"/>
      <c r="X85" s="156"/>
      <c r="Y85" s="156"/>
      <c r="Z85" s="156"/>
      <c r="AA85" s="156"/>
      <c r="AB85" s="156"/>
      <c r="AC85" s="156"/>
      <c r="AD85" s="6"/>
    </row>
    <row r="86" spans="1:30" s="4" customFormat="1" ht="30" customHeight="1">
      <c r="A86" s="154"/>
      <c r="B86" s="155"/>
      <c r="C86" s="156"/>
      <c r="D86" s="156"/>
      <c r="E86" s="156"/>
      <c r="F86" s="156"/>
      <c r="G86" s="156"/>
      <c r="H86" s="156"/>
      <c r="I86" s="155" t="s">
        <v>156</v>
      </c>
      <c r="J86" s="156"/>
      <c r="K86" s="156"/>
      <c r="L86" s="156"/>
      <c r="M86" s="156">
        <v>3</v>
      </c>
      <c r="N86" s="156">
        <v>2</v>
      </c>
      <c r="O86" s="156">
        <v>2</v>
      </c>
      <c r="P86" s="155"/>
      <c r="Q86" s="156"/>
      <c r="R86" s="156"/>
      <c r="S86" s="156"/>
      <c r="T86" s="156"/>
      <c r="U86" s="156"/>
      <c r="V86" s="156"/>
      <c r="W86" s="155"/>
      <c r="X86" s="156"/>
      <c r="Y86" s="156"/>
      <c r="Z86" s="156"/>
      <c r="AA86" s="156"/>
      <c r="AB86" s="156"/>
      <c r="AC86" s="156"/>
      <c r="AD86" s="6"/>
    </row>
    <row r="87" spans="1:30" s="4" customFormat="1" ht="30" customHeight="1">
      <c r="A87" s="157"/>
      <c r="B87" s="158" t="s">
        <v>139</v>
      </c>
      <c r="C87" s="156">
        <f aca="true" t="shared" si="32" ref="C87:H87">SUM(C79:C86)</f>
        <v>0</v>
      </c>
      <c r="D87" s="156">
        <f t="shared" si="32"/>
        <v>0</v>
      </c>
      <c r="E87" s="156">
        <f t="shared" si="32"/>
        <v>0</v>
      </c>
      <c r="F87" s="156">
        <f t="shared" si="32"/>
        <v>6</v>
      </c>
      <c r="G87" s="156">
        <f t="shared" si="32"/>
        <v>4</v>
      </c>
      <c r="H87" s="156">
        <f t="shared" si="32"/>
        <v>4</v>
      </c>
      <c r="I87" s="158" t="s">
        <v>139</v>
      </c>
      <c r="J87" s="156">
        <f aca="true" t="shared" si="33" ref="J87:O87">SUM(J79:J86)</f>
        <v>9</v>
      </c>
      <c r="K87" s="156">
        <f t="shared" si="33"/>
        <v>8</v>
      </c>
      <c r="L87" s="156">
        <f t="shared" si="33"/>
        <v>2</v>
      </c>
      <c r="M87" s="156">
        <f t="shared" si="33"/>
        <v>11</v>
      </c>
      <c r="N87" s="156">
        <f t="shared" si="33"/>
        <v>8</v>
      </c>
      <c r="O87" s="156">
        <f t="shared" si="33"/>
        <v>6</v>
      </c>
      <c r="P87" s="158" t="s">
        <v>139</v>
      </c>
      <c r="Q87" s="156">
        <f aca="true" t="shared" si="34" ref="Q87:V87">SUM(Q79:Q86)</f>
        <v>0</v>
      </c>
      <c r="R87" s="156">
        <f t="shared" si="34"/>
        <v>0</v>
      </c>
      <c r="S87" s="156">
        <f t="shared" si="34"/>
        <v>0</v>
      </c>
      <c r="T87" s="156">
        <f t="shared" si="34"/>
        <v>0</v>
      </c>
      <c r="U87" s="156">
        <f t="shared" si="34"/>
        <v>0</v>
      </c>
      <c r="V87" s="156">
        <f t="shared" si="34"/>
        <v>0</v>
      </c>
      <c r="W87" s="158" t="s">
        <v>139</v>
      </c>
      <c r="X87" s="156">
        <f aca="true" t="shared" si="35" ref="X87:AC87">SUM(X79:X86)</f>
        <v>6</v>
      </c>
      <c r="Y87" s="156">
        <f t="shared" si="35"/>
        <v>4</v>
      </c>
      <c r="Z87" s="156">
        <f t="shared" si="35"/>
        <v>4</v>
      </c>
      <c r="AA87" s="156">
        <f t="shared" si="35"/>
        <v>0</v>
      </c>
      <c r="AB87" s="156">
        <f t="shared" si="35"/>
        <v>0</v>
      </c>
      <c r="AC87" s="156">
        <f t="shared" si="35"/>
        <v>0</v>
      </c>
      <c r="AD87" s="7">
        <f>SUM(C87,F87,J87,M87,Q87,T87,X87,AA87)</f>
        <v>32</v>
      </c>
    </row>
    <row r="88" spans="1:30" s="4" customFormat="1" ht="12" customHeight="1">
      <c r="A88" s="121"/>
      <c r="B88" s="122"/>
      <c r="C88" s="123"/>
      <c r="D88" s="123"/>
      <c r="E88" s="123"/>
      <c r="F88" s="123"/>
      <c r="G88" s="123"/>
      <c r="H88" s="123"/>
      <c r="I88" s="122"/>
      <c r="J88" s="123"/>
      <c r="K88" s="123"/>
      <c r="L88" s="123"/>
      <c r="M88" s="123"/>
      <c r="N88" s="123"/>
      <c r="O88" s="123"/>
      <c r="P88" s="122"/>
      <c r="Q88" s="123"/>
      <c r="R88" s="123"/>
      <c r="S88" s="123"/>
      <c r="T88" s="123"/>
      <c r="U88" s="123"/>
      <c r="V88" s="123"/>
      <c r="W88" s="122"/>
      <c r="X88" s="123"/>
      <c r="Y88" s="123"/>
      <c r="Z88" s="123"/>
      <c r="AA88" s="123"/>
      <c r="AB88" s="123"/>
      <c r="AC88" s="124"/>
      <c r="AD88" s="7"/>
    </row>
    <row r="89" spans="1:30" s="4" customFormat="1" ht="30" customHeight="1">
      <c r="A89" s="159" t="s">
        <v>112</v>
      </c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7"/>
    </row>
    <row r="90" spans="1:30" s="4" customFormat="1" ht="30" customHeight="1">
      <c r="A90" s="160" t="s">
        <v>18</v>
      </c>
      <c r="B90" s="161" t="s">
        <v>75</v>
      </c>
      <c r="C90" s="162"/>
      <c r="D90" s="162"/>
      <c r="E90" s="162"/>
      <c r="F90" s="162">
        <v>3</v>
      </c>
      <c r="G90" s="162">
        <v>2</v>
      </c>
      <c r="H90" s="162">
        <v>2</v>
      </c>
      <c r="I90" s="161" t="s">
        <v>94</v>
      </c>
      <c r="J90" s="162">
        <v>3</v>
      </c>
      <c r="K90" s="162">
        <v>2</v>
      </c>
      <c r="L90" s="162">
        <v>2</v>
      </c>
      <c r="M90" s="162"/>
      <c r="N90" s="162"/>
      <c r="O90" s="162"/>
      <c r="P90" s="161"/>
      <c r="Q90" s="162"/>
      <c r="R90" s="162"/>
      <c r="S90" s="162"/>
      <c r="T90" s="162"/>
      <c r="U90" s="162"/>
      <c r="V90" s="162"/>
      <c r="W90" s="161"/>
      <c r="X90" s="162"/>
      <c r="Y90" s="162"/>
      <c r="Z90" s="162"/>
      <c r="AA90" s="162"/>
      <c r="AB90" s="162"/>
      <c r="AC90" s="162"/>
      <c r="AD90" s="7"/>
    </row>
    <row r="91" spans="1:30" s="131" customFormat="1" ht="30" customHeight="1" thickBot="1">
      <c r="A91" s="160"/>
      <c r="B91" s="161" t="s">
        <v>77</v>
      </c>
      <c r="C91" s="162"/>
      <c r="D91" s="162"/>
      <c r="E91" s="162"/>
      <c r="F91" s="162">
        <v>3</v>
      </c>
      <c r="G91" s="162">
        <v>2</v>
      </c>
      <c r="H91" s="162">
        <v>2</v>
      </c>
      <c r="I91" s="161" t="s">
        <v>95</v>
      </c>
      <c r="J91" s="162">
        <v>3</v>
      </c>
      <c r="K91" s="162">
        <v>2</v>
      </c>
      <c r="L91" s="162">
        <v>2</v>
      </c>
      <c r="M91" s="162"/>
      <c r="N91" s="162"/>
      <c r="O91" s="162"/>
      <c r="P91" s="161"/>
      <c r="Q91" s="162"/>
      <c r="R91" s="162"/>
      <c r="S91" s="162"/>
      <c r="T91" s="162"/>
      <c r="U91" s="162"/>
      <c r="V91" s="162"/>
      <c r="W91" s="161"/>
      <c r="X91" s="162"/>
      <c r="Y91" s="162"/>
      <c r="Z91" s="162"/>
      <c r="AA91" s="162"/>
      <c r="AB91" s="162"/>
      <c r="AC91" s="162"/>
      <c r="AD91" s="132">
        <f>F90+F91+J90+J91</f>
        <v>12</v>
      </c>
    </row>
    <row r="92" spans="1:30" s="4" customFormat="1" ht="30" customHeight="1">
      <c r="A92" s="160" t="s">
        <v>19</v>
      </c>
      <c r="B92" s="161"/>
      <c r="C92" s="162"/>
      <c r="D92" s="162"/>
      <c r="E92" s="162"/>
      <c r="F92" s="162"/>
      <c r="G92" s="162"/>
      <c r="H92" s="162"/>
      <c r="I92" s="161" t="s">
        <v>73</v>
      </c>
      <c r="J92" s="162">
        <v>2</v>
      </c>
      <c r="K92" s="162">
        <v>2</v>
      </c>
      <c r="L92" s="162">
        <v>0</v>
      </c>
      <c r="M92" s="162"/>
      <c r="N92" s="162"/>
      <c r="O92" s="162"/>
      <c r="P92" s="161"/>
      <c r="Q92" s="162"/>
      <c r="R92" s="162"/>
      <c r="S92" s="162"/>
      <c r="T92" s="162"/>
      <c r="U92" s="162"/>
      <c r="V92" s="162"/>
      <c r="W92" s="161" t="s">
        <v>65</v>
      </c>
      <c r="X92" s="162">
        <v>2</v>
      </c>
      <c r="Y92" s="162">
        <v>2</v>
      </c>
      <c r="Z92" s="162">
        <v>0</v>
      </c>
      <c r="AA92" s="162"/>
      <c r="AB92" s="162"/>
      <c r="AC92" s="162"/>
      <c r="AD92" s="7"/>
    </row>
    <row r="93" spans="1:30" s="4" customFormat="1" ht="30" customHeight="1">
      <c r="A93" s="160"/>
      <c r="B93" s="161"/>
      <c r="C93" s="162"/>
      <c r="D93" s="162"/>
      <c r="E93" s="162"/>
      <c r="F93" s="162"/>
      <c r="G93" s="162"/>
      <c r="H93" s="162"/>
      <c r="I93" s="161" t="s">
        <v>115</v>
      </c>
      <c r="J93" s="162">
        <v>2</v>
      </c>
      <c r="K93" s="162">
        <v>2</v>
      </c>
      <c r="L93" s="162">
        <v>0</v>
      </c>
      <c r="M93" s="162"/>
      <c r="N93" s="162"/>
      <c r="O93" s="162"/>
      <c r="P93" s="161"/>
      <c r="Q93" s="162"/>
      <c r="R93" s="162"/>
      <c r="S93" s="162"/>
      <c r="T93" s="162"/>
      <c r="U93" s="162"/>
      <c r="V93" s="162"/>
      <c r="W93" s="161" t="s">
        <v>68</v>
      </c>
      <c r="X93" s="162">
        <v>2</v>
      </c>
      <c r="Y93" s="162">
        <v>2</v>
      </c>
      <c r="Z93" s="162">
        <v>0</v>
      </c>
      <c r="AA93" s="162"/>
      <c r="AB93" s="162"/>
      <c r="AC93" s="162"/>
      <c r="AD93" s="7"/>
    </row>
    <row r="94" spans="1:30" s="4" customFormat="1" ht="30" customHeight="1">
      <c r="A94" s="160"/>
      <c r="B94" s="161"/>
      <c r="C94" s="162"/>
      <c r="D94" s="162"/>
      <c r="E94" s="162"/>
      <c r="F94" s="162"/>
      <c r="G94" s="162"/>
      <c r="H94" s="162"/>
      <c r="I94" s="163" t="s">
        <v>136</v>
      </c>
      <c r="J94" s="162">
        <v>3</v>
      </c>
      <c r="K94" s="162">
        <v>2</v>
      </c>
      <c r="L94" s="162">
        <v>2</v>
      </c>
      <c r="M94" s="162"/>
      <c r="N94" s="162"/>
      <c r="O94" s="162"/>
      <c r="P94" s="161"/>
      <c r="Q94" s="162"/>
      <c r="R94" s="162"/>
      <c r="S94" s="162"/>
      <c r="T94" s="162"/>
      <c r="U94" s="162"/>
      <c r="V94" s="162"/>
      <c r="W94" s="161"/>
      <c r="X94" s="162"/>
      <c r="Y94" s="162"/>
      <c r="Z94" s="162"/>
      <c r="AA94" s="162"/>
      <c r="AB94" s="162"/>
      <c r="AC94" s="162"/>
      <c r="AD94" s="7"/>
    </row>
    <row r="95" spans="1:30" s="4" customFormat="1" ht="30" customHeight="1">
      <c r="A95" s="160"/>
      <c r="B95" s="161"/>
      <c r="C95" s="162"/>
      <c r="D95" s="162"/>
      <c r="E95" s="162"/>
      <c r="F95" s="162"/>
      <c r="G95" s="162"/>
      <c r="H95" s="162"/>
      <c r="I95" s="161" t="s">
        <v>99</v>
      </c>
      <c r="J95" s="162"/>
      <c r="K95" s="162"/>
      <c r="L95" s="162"/>
      <c r="M95" s="162">
        <v>2</v>
      </c>
      <c r="N95" s="162">
        <v>2</v>
      </c>
      <c r="O95" s="162">
        <v>0</v>
      </c>
      <c r="P95" s="161"/>
      <c r="Q95" s="162"/>
      <c r="R95" s="162"/>
      <c r="S95" s="162"/>
      <c r="T95" s="162"/>
      <c r="U95" s="162"/>
      <c r="V95" s="162"/>
      <c r="W95" s="161" t="s">
        <v>89</v>
      </c>
      <c r="X95" s="162">
        <v>3</v>
      </c>
      <c r="Y95" s="162">
        <v>2</v>
      </c>
      <c r="Z95" s="162">
        <v>2</v>
      </c>
      <c r="AA95" s="162"/>
      <c r="AB95" s="162"/>
      <c r="AC95" s="162"/>
      <c r="AD95" s="7"/>
    </row>
    <row r="96" spans="1:30" s="4" customFormat="1" ht="30" customHeight="1">
      <c r="A96" s="160"/>
      <c r="B96" s="161"/>
      <c r="C96" s="162"/>
      <c r="D96" s="162"/>
      <c r="E96" s="162"/>
      <c r="F96" s="162"/>
      <c r="G96" s="162"/>
      <c r="H96" s="162"/>
      <c r="I96" s="161" t="s">
        <v>97</v>
      </c>
      <c r="J96" s="162"/>
      <c r="K96" s="162"/>
      <c r="L96" s="162"/>
      <c r="M96" s="162">
        <v>2</v>
      </c>
      <c r="N96" s="162">
        <v>2</v>
      </c>
      <c r="O96" s="162">
        <v>0</v>
      </c>
      <c r="P96" s="161"/>
      <c r="Q96" s="162"/>
      <c r="R96" s="162"/>
      <c r="S96" s="162"/>
      <c r="T96" s="162"/>
      <c r="U96" s="162"/>
      <c r="V96" s="162"/>
      <c r="W96" s="161"/>
      <c r="X96" s="162"/>
      <c r="Y96" s="162"/>
      <c r="Z96" s="162"/>
      <c r="AA96" s="162"/>
      <c r="AB96" s="162"/>
      <c r="AC96" s="162"/>
      <c r="AD96" s="7"/>
    </row>
    <row r="97" spans="1:30" s="4" customFormat="1" ht="30" customHeight="1">
      <c r="A97" s="160"/>
      <c r="B97" s="161"/>
      <c r="C97" s="162"/>
      <c r="D97" s="162"/>
      <c r="E97" s="162"/>
      <c r="F97" s="162"/>
      <c r="G97" s="162"/>
      <c r="H97" s="162"/>
      <c r="I97" s="161" t="s">
        <v>100</v>
      </c>
      <c r="J97" s="162"/>
      <c r="K97" s="162"/>
      <c r="L97" s="162"/>
      <c r="M97" s="162">
        <v>2</v>
      </c>
      <c r="N97" s="162">
        <v>2</v>
      </c>
      <c r="O97" s="162">
        <v>0</v>
      </c>
      <c r="P97" s="161"/>
      <c r="Q97" s="162"/>
      <c r="R97" s="162"/>
      <c r="S97" s="162"/>
      <c r="T97" s="162"/>
      <c r="U97" s="162"/>
      <c r="V97" s="162"/>
      <c r="W97" s="161"/>
      <c r="X97" s="162"/>
      <c r="Y97" s="162"/>
      <c r="Z97" s="162"/>
      <c r="AA97" s="162"/>
      <c r="AB97" s="162"/>
      <c r="AC97" s="162"/>
      <c r="AD97" s="7"/>
    </row>
    <row r="98" spans="1:30" s="4" customFormat="1" ht="30" customHeight="1">
      <c r="A98" s="160"/>
      <c r="B98" s="161"/>
      <c r="C98" s="162"/>
      <c r="D98" s="162"/>
      <c r="E98" s="162"/>
      <c r="F98" s="162"/>
      <c r="G98" s="162"/>
      <c r="H98" s="162"/>
      <c r="I98" s="161" t="s">
        <v>109</v>
      </c>
      <c r="J98" s="162"/>
      <c r="K98" s="162"/>
      <c r="L98" s="162"/>
      <c r="M98" s="162">
        <v>3</v>
      </c>
      <c r="N98" s="162">
        <v>2</v>
      </c>
      <c r="O98" s="162">
        <v>2</v>
      </c>
      <c r="P98" s="161"/>
      <c r="Q98" s="162"/>
      <c r="R98" s="162"/>
      <c r="S98" s="162"/>
      <c r="T98" s="162"/>
      <c r="U98" s="162"/>
      <c r="V98" s="162"/>
      <c r="W98" s="161"/>
      <c r="X98" s="162"/>
      <c r="Y98" s="162"/>
      <c r="Z98" s="162"/>
      <c r="AA98" s="162"/>
      <c r="AB98" s="162"/>
      <c r="AC98" s="162"/>
      <c r="AD98" s="7"/>
    </row>
    <row r="99" spans="1:30" s="4" customFormat="1" ht="30" customHeight="1">
      <c r="A99" s="160"/>
      <c r="B99" s="161"/>
      <c r="C99" s="162"/>
      <c r="D99" s="162"/>
      <c r="E99" s="162"/>
      <c r="F99" s="162"/>
      <c r="G99" s="162"/>
      <c r="H99" s="162"/>
      <c r="I99" s="161" t="s">
        <v>114</v>
      </c>
      <c r="J99" s="162"/>
      <c r="K99" s="162"/>
      <c r="L99" s="162"/>
      <c r="M99" s="162">
        <v>3</v>
      </c>
      <c r="N99" s="162">
        <v>2</v>
      </c>
      <c r="O99" s="162">
        <v>2</v>
      </c>
      <c r="P99" s="161"/>
      <c r="Q99" s="162"/>
      <c r="R99" s="162"/>
      <c r="S99" s="162"/>
      <c r="T99" s="162"/>
      <c r="U99" s="162"/>
      <c r="V99" s="162"/>
      <c r="W99" s="161"/>
      <c r="X99" s="162"/>
      <c r="Y99" s="162"/>
      <c r="Z99" s="162"/>
      <c r="AA99" s="162"/>
      <c r="AB99" s="162"/>
      <c r="AC99" s="162"/>
      <c r="AD99" s="7"/>
    </row>
    <row r="100" spans="1:30" s="4" customFormat="1" ht="30" customHeight="1">
      <c r="A100" s="164"/>
      <c r="B100" s="165" t="s">
        <v>139</v>
      </c>
      <c r="C100" s="162">
        <f aca="true" t="shared" si="36" ref="C100:H100">SUM(C90:C99)</f>
        <v>0</v>
      </c>
      <c r="D100" s="162">
        <f t="shared" si="36"/>
        <v>0</v>
      </c>
      <c r="E100" s="162">
        <f t="shared" si="36"/>
        <v>0</v>
      </c>
      <c r="F100" s="162">
        <f t="shared" si="36"/>
        <v>6</v>
      </c>
      <c r="G100" s="162">
        <f t="shared" si="36"/>
        <v>4</v>
      </c>
      <c r="H100" s="162">
        <f t="shared" si="36"/>
        <v>4</v>
      </c>
      <c r="I100" s="165" t="s">
        <v>139</v>
      </c>
      <c r="J100" s="162">
        <f aca="true" t="shared" si="37" ref="J100:O100">SUM(J90:J99)</f>
        <v>13</v>
      </c>
      <c r="K100" s="162">
        <f t="shared" si="37"/>
        <v>10</v>
      </c>
      <c r="L100" s="162">
        <f t="shared" si="37"/>
        <v>6</v>
      </c>
      <c r="M100" s="162">
        <f t="shared" si="37"/>
        <v>12</v>
      </c>
      <c r="N100" s="162">
        <f t="shared" si="37"/>
        <v>10</v>
      </c>
      <c r="O100" s="162">
        <f t="shared" si="37"/>
        <v>4</v>
      </c>
      <c r="P100" s="165" t="s">
        <v>139</v>
      </c>
      <c r="Q100" s="162">
        <f aca="true" t="shared" si="38" ref="Q100:V100">SUM(Q90:Q99)</f>
        <v>0</v>
      </c>
      <c r="R100" s="162">
        <f t="shared" si="38"/>
        <v>0</v>
      </c>
      <c r="S100" s="162">
        <f t="shared" si="38"/>
        <v>0</v>
      </c>
      <c r="T100" s="162">
        <f t="shared" si="38"/>
        <v>0</v>
      </c>
      <c r="U100" s="162">
        <f t="shared" si="38"/>
        <v>0</v>
      </c>
      <c r="V100" s="162">
        <f t="shared" si="38"/>
        <v>0</v>
      </c>
      <c r="W100" s="165" t="s">
        <v>139</v>
      </c>
      <c r="X100" s="162">
        <f aca="true" t="shared" si="39" ref="X100:AC100">SUM(X90:X99)</f>
        <v>7</v>
      </c>
      <c r="Y100" s="162">
        <f t="shared" si="39"/>
        <v>6</v>
      </c>
      <c r="Z100" s="162">
        <f t="shared" si="39"/>
        <v>2</v>
      </c>
      <c r="AA100" s="162">
        <f t="shared" si="39"/>
        <v>0</v>
      </c>
      <c r="AB100" s="162">
        <f t="shared" si="39"/>
        <v>0</v>
      </c>
      <c r="AC100" s="162">
        <f t="shared" si="39"/>
        <v>0</v>
      </c>
      <c r="AD100" s="7">
        <f>SUM(C100,F100,J100,M100,Q100,T100,X100,AA100)</f>
        <v>38</v>
      </c>
    </row>
    <row r="101" spans="1:30" s="4" customFormat="1" ht="12" customHeight="1">
      <c r="A101" s="121"/>
      <c r="B101" s="122"/>
      <c r="C101" s="123"/>
      <c r="D101" s="123"/>
      <c r="E101" s="123"/>
      <c r="F101" s="123"/>
      <c r="G101" s="123"/>
      <c r="H101" s="123"/>
      <c r="I101" s="122"/>
      <c r="J101" s="123"/>
      <c r="K101" s="123"/>
      <c r="L101" s="123"/>
      <c r="M101" s="123"/>
      <c r="N101" s="123"/>
      <c r="O101" s="123"/>
      <c r="P101" s="122"/>
      <c r="Q101" s="123"/>
      <c r="R101" s="123"/>
      <c r="S101" s="123"/>
      <c r="T101" s="123"/>
      <c r="U101" s="123"/>
      <c r="V101" s="123"/>
      <c r="W101" s="122"/>
      <c r="X101" s="123"/>
      <c r="Y101" s="123"/>
      <c r="Z101" s="123"/>
      <c r="AA101" s="123"/>
      <c r="AB101" s="123"/>
      <c r="AC101" s="124"/>
      <c r="AD101" s="7"/>
    </row>
    <row r="102" spans="1:30" s="4" customFormat="1" ht="30" customHeight="1">
      <c r="A102" s="166" t="s">
        <v>113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7"/>
    </row>
    <row r="103" spans="1:30" s="4" customFormat="1" ht="30" customHeight="1">
      <c r="A103" s="167" t="s">
        <v>18</v>
      </c>
      <c r="B103" s="168" t="s">
        <v>80</v>
      </c>
      <c r="C103" s="169"/>
      <c r="D103" s="169"/>
      <c r="E103" s="169"/>
      <c r="F103" s="169">
        <v>3</v>
      </c>
      <c r="G103" s="169">
        <v>2</v>
      </c>
      <c r="H103" s="169">
        <v>2</v>
      </c>
      <c r="I103" s="168" t="s">
        <v>78</v>
      </c>
      <c r="J103" s="169">
        <v>2</v>
      </c>
      <c r="K103" s="169">
        <v>2</v>
      </c>
      <c r="L103" s="169">
        <v>0</v>
      </c>
      <c r="M103" s="169"/>
      <c r="N103" s="169"/>
      <c r="O103" s="169"/>
      <c r="P103" s="168"/>
      <c r="Q103" s="169"/>
      <c r="R103" s="169"/>
      <c r="S103" s="169"/>
      <c r="T103" s="169"/>
      <c r="U103" s="169"/>
      <c r="V103" s="169"/>
      <c r="W103" s="168"/>
      <c r="X103" s="169"/>
      <c r="Y103" s="169"/>
      <c r="Z103" s="169"/>
      <c r="AA103" s="169"/>
      <c r="AB103" s="169"/>
      <c r="AC103" s="169"/>
      <c r="AD103" s="7"/>
    </row>
    <row r="104" spans="1:30" s="4" customFormat="1" ht="30" customHeight="1">
      <c r="A104" s="167"/>
      <c r="B104" s="168" t="s">
        <v>83</v>
      </c>
      <c r="C104" s="169"/>
      <c r="D104" s="169"/>
      <c r="E104" s="169"/>
      <c r="F104" s="169">
        <v>3</v>
      </c>
      <c r="G104" s="169">
        <v>2</v>
      </c>
      <c r="H104" s="169">
        <v>2</v>
      </c>
      <c r="I104" s="168" t="s">
        <v>81</v>
      </c>
      <c r="J104" s="169">
        <v>2</v>
      </c>
      <c r="K104" s="169">
        <v>2</v>
      </c>
      <c r="L104" s="169">
        <v>0</v>
      </c>
      <c r="M104" s="169"/>
      <c r="N104" s="169"/>
      <c r="O104" s="169"/>
      <c r="P104" s="168"/>
      <c r="Q104" s="169"/>
      <c r="R104" s="169"/>
      <c r="S104" s="169"/>
      <c r="T104" s="169"/>
      <c r="U104" s="169"/>
      <c r="V104" s="169"/>
      <c r="W104" s="168"/>
      <c r="X104" s="169"/>
      <c r="Y104" s="169"/>
      <c r="Z104" s="169"/>
      <c r="AA104" s="169"/>
      <c r="AB104" s="169"/>
      <c r="AC104" s="169"/>
      <c r="AD104" s="7"/>
    </row>
    <row r="105" spans="1:30" s="131" customFormat="1" ht="30" customHeight="1" thickBot="1">
      <c r="A105" s="167"/>
      <c r="B105" s="168"/>
      <c r="C105" s="169"/>
      <c r="D105" s="169"/>
      <c r="E105" s="169"/>
      <c r="F105" s="169"/>
      <c r="G105" s="169"/>
      <c r="H105" s="169"/>
      <c r="I105" s="168" t="s">
        <v>84</v>
      </c>
      <c r="J105" s="169">
        <v>2</v>
      </c>
      <c r="K105" s="169">
        <v>2</v>
      </c>
      <c r="L105" s="169">
        <v>0</v>
      </c>
      <c r="M105" s="169"/>
      <c r="N105" s="169"/>
      <c r="O105" s="169"/>
      <c r="P105" s="168"/>
      <c r="Q105" s="169"/>
      <c r="R105" s="169"/>
      <c r="S105" s="169"/>
      <c r="T105" s="169"/>
      <c r="U105" s="169"/>
      <c r="V105" s="169"/>
      <c r="W105" s="168"/>
      <c r="X105" s="169"/>
      <c r="Y105" s="169"/>
      <c r="Z105" s="169"/>
      <c r="AA105" s="169"/>
      <c r="AB105" s="169"/>
      <c r="AC105" s="169"/>
      <c r="AD105" s="132">
        <f>F103+F104+J103+J104+J105</f>
        <v>12</v>
      </c>
    </row>
    <row r="106" spans="1:30" s="4" customFormat="1" ht="30" customHeight="1">
      <c r="A106" s="167" t="s">
        <v>19</v>
      </c>
      <c r="B106" s="168"/>
      <c r="C106" s="169"/>
      <c r="D106" s="169"/>
      <c r="E106" s="169"/>
      <c r="F106" s="169"/>
      <c r="G106" s="169"/>
      <c r="H106" s="169"/>
      <c r="I106" s="168" t="s">
        <v>86</v>
      </c>
      <c r="J106" s="169">
        <v>2</v>
      </c>
      <c r="K106" s="169">
        <v>2</v>
      </c>
      <c r="L106" s="169">
        <v>0</v>
      </c>
      <c r="M106" s="169"/>
      <c r="N106" s="169"/>
      <c r="O106" s="169"/>
      <c r="P106" s="168"/>
      <c r="Q106" s="169"/>
      <c r="R106" s="169"/>
      <c r="S106" s="169"/>
      <c r="T106" s="169"/>
      <c r="U106" s="169"/>
      <c r="V106" s="169"/>
      <c r="W106" s="168" t="s">
        <v>71</v>
      </c>
      <c r="X106" s="169">
        <v>2</v>
      </c>
      <c r="Y106" s="169">
        <v>2</v>
      </c>
      <c r="Z106" s="169">
        <v>0</v>
      </c>
      <c r="AA106" s="169"/>
      <c r="AB106" s="169"/>
      <c r="AC106" s="169"/>
      <c r="AD106" s="7"/>
    </row>
    <row r="107" spans="1:30" s="4" customFormat="1" ht="30" customHeight="1">
      <c r="A107" s="167"/>
      <c r="B107" s="168"/>
      <c r="C107" s="169"/>
      <c r="D107" s="169"/>
      <c r="E107" s="169"/>
      <c r="F107" s="169"/>
      <c r="G107" s="169"/>
      <c r="H107" s="169"/>
      <c r="I107" s="168" t="s">
        <v>88</v>
      </c>
      <c r="J107" s="169">
        <v>2</v>
      </c>
      <c r="K107" s="169">
        <v>2</v>
      </c>
      <c r="L107" s="169">
        <v>0</v>
      </c>
      <c r="M107" s="169"/>
      <c r="N107" s="169"/>
      <c r="O107" s="169"/>
      <c r="P107" s="168"/>
      <c r="Q107" s="169"/>
      <c r="R107" s="169"/>
      <c r="S107" s="169"/>
      <c r="T107" s="169"/>
      <c r="U107" s="169"/>
      <c r="V107" s="169"/>
      <c r="W107" s="168" t="s">
        <v>74</v>
      </c>
      <c r="X107" s="169">
        <v>2</v>
      </c>
      <c r="Y107" s="169">
        <v>2</v>
      </c>
      <c r="Z107" s="169">
        <v>0</v>
      </c>
      <c r="AA107" s="169"/>
      <c r="AB107" s="169"/>
      <c r="AC107" s="169"/>
      <c r="AD107" s="7"/>
    </row>
    <row r="108" spans="1:30" s="4" customFormat="1" ht="30" customHeight="1">
      <c r="A108" s="167"/>
      <c r="B108" s="168"/>
      <c r="C108" s="169"/>
      <c r="D108" s="169"/>
      <c r="E108" s="169"/>
      <c r="F108" s="169"/>
      <c r="G108" s="169"/>
      <c r="H108" s="169"/>
      <c r="I108" s="168" t="s">
        <v>97</v>
      </c>
      <c r="J108" s="169"/>
      <c r="K108" s="169"/>
      <c r="L108" s="169"/>
      <c r="M108" s="169">
        <v>2</v>
      </c>
      <c r="N108" s="169">
        <v>2</v>
      </c>
      <c r="O108" s="169">
        <v>0</v>
      </c>
      <c r="P108" s="168"/>
      <c r="Q108" s="169"/>
      <c r="R108" s="169"/>
      <c r="S108" s="169"/>
      <c r="T108" s="169"/>
      <c r="U108" s="169"/>
      <c r="V108" s="169"/>
      <c r="W108" s="168" t="s">
        <v>76</v>
      </c>
      <c r="X108" s="169">
        <v>2</v>
      </c>
      <c r="Y108" s="169">
        <v>2</v>
      </c>
      <c r="Z108" s="169">
        <v>0</v>
      </c>
      <c r="AA108" s="169"/>
      <c r="AB108" s="169"/>
      <c r="AC108" s="169"/>
      <c r="AD108" s="7"/>
    </row>
    <row r="109" spans="1:30" s="4" customFormat="1" ht="30" customHeight="1">
      <c r="A109" s="167"/>
      <c r="B109" s="168"/>
      <c r="C109" s="169"/>
      <c r="D109" s="169"/>
      <c r="E109" s="169"/>
      <c r="F109" s="169"/>
      <c r="G109" s="169"/>
      <c r="H109" s="169"/>
      <c r="I109" s="168" t="s">
        <v>101</v>
      </c>
      <c r="J109" s="169"/>
      <c r="K109" s="169"/>
      <c r="L109" s="169"/>
      <c r="M109" s="169">
        <v>2</v>
      </c>
      <c r="N109" s="169">
        <v>2</v>
      </c>
      <c r="O109" s="169">
        <v>0</v>
      </c>
      <c r="P109" s="168"/>
      <c r="Q109" s="169"/>
      <c r="R109" s="169"/>
      <c r="S109" s="169"/>
      <c r="T109" s="169"/>
      <c r="U109" s="169"/>
      <c r="V109" s="169"/>
      <c r="W109" s="168"/>
      <c r="X109" s="169"/>
      <c r="Y109" s="169"/>
      <c r="Z109" s="169"/>
      <c r="AA109" s="169"/>
      <c r="AB109" s="169"/>
      <c r="AC109" s="169"/>
      <c r="AD109" s="7"/>
    </row>
    <row r="110" spans="1:30" s="4" customFormat="1" ht="30" customHeight="1">
      <c r="A110" s="167"/>
      <c r="B110" s="168"/>
      <c r="C110" s="169"/>
      <c r="D110" s="169"/>
      <c r="E110" s="169"/>
      <c r="F110" s="169"/>
      <c r="G110" s="169"/>
      <c r="H110" s="169"/>
      <c r="I110" s="168" t="s">
        <v>102</v>
      </c>
      <c r="J110" s="169"/>
      <c r="K110" s="169"/>
      <c r="L110" s="169"/>
      <c r="M110" s="169">
        <v>2</v>
      </c>
      <c r="N110" s="169">
        <v>2</v>
      </c>
      <c r="O110" s="169">
        <v>0</v>
      </c>
      <c r="P110" s="168"/>
      <c r="Q110" s="169"/>
      <c r="R110" s="169"/>
      <c r="S110" s="169"/>
      <c r="T110" s="169"/>
      <c r="U110" s="169"/>
      <c r="V110" s="169"/>
      <c r="W110" s="168"/>
      <c r="X110" s="169"/>
      <c r="Y110" s="169"/>
      <c r="Z110" s="169"/>
      <c r="AA110" s="169"/>
      <c r="AB110" s="169"/>
      <c r="AC110" s="169"/>
      <c r="AD110" s="7"/>
    </row>
    <row r="111" spans="1:30" s="4" customFormat="1" ht="30" customHeight="1">
      <c r="A111" s="167"/>
      <c r="B111" s="168"/>
      <c r="C111" s="169"/>
      <c r="D111" s="169"/>
      <c r="E111" s="169"/>
      <c r="F111" s="169"/>
      <c r="G111" s="169"/>
      <c r="H111" s="169"/>
      <c r="I111" s="168" t="s">
        <v>103</v>
      </c>
      <c r="J111" s="169"/>
      <c r="K111" s="169"/>
      <c r="L111" s="169"/>
      <c r="M111" s="169">
        <v>2</v>
      </c>
      <c r="N111" s="169">
        <v>2</v>
      </c>
      <c r="O111" s="169">
        <v>0</v>
      </c>
      <c r="P111" s="168"/>
      <c r="Q111" s="169"/>
      <c r="R111" s="169"/>
      <c r="S111" s="169"/>
      <c r="T111" s="169"/>
      <c r="U111" s="169"/>
      <c r="V111" s="169"/>
      <c r="W111" s="168"/>
      <c r="X111" s="169"/>
      <c r="Y111" s="169"/>
      <c r="Z111" s="169"/>
      <c r="AA111" s="169"/>
      <c r="AB111" s="169"/>
      <c r="AC111" s="169"/>
      <c r="AD111" s="7"/>
    </row>
    <row r="112" spans="1:30" s="4" customFormat="1" ht="30" customHeight="1">
      <c r="A112" s="170"/>
      <c r="B112" s="171" t="s">
        <v>139</v>
      </c>
      <c r="C112" s="169">
        <f aca="true" t="shared" si="40" ref="C112:H112">SUM(C103:C111)</f>
        <v>0</v>
      </c>
      <c r="D112" s="169">
        <f t="shared" si="40"/>
        <v>0</v>
      </c>
      <c r="E112" s="169">
        <f t="shared" si="40"/>
        <v>0</v>
      </c>
      <c r="F112" s="169">
        <f t="shared" si="40"/>
        <v>6</v>
      </c>
      <c r="G112" s="169">
        <f t="shared" si="40"/>
        <v>4</v>
      </c>
      <c r="H112" s="169">
        <f t="shared" si="40"/>
        <v>4</v>
      </c>
      <c r="I112" s="171" t="s">
        <v>139</v>
      </c>
      <c r="J112" s="169">
        <f aca="true" t="shared" si="41" ref="J112:O112">SUM(J103:J111)</f>
        <v>10</v>
      </c>
      <c r="K112" s="169">
        <f t="shared" si="41"/>
        <v>10</v>
      </c>
      <c r="L112" s="169">
        <f t="shared" si="41"/>
        <v>0</v>
      </c>
      <c r="M112" s="169">
        <f t="shared" si="41"/>
        <v>8</v>
      </c>
      <c r="N112" s="169">
        <f t="shared" si="41"/>
        <v>8</v>
      </c>
      <c r="O112" s="169">
        <f t="shared" si="41"/>
        <v>0</v>
      </c>
      <c r="P112" s="171" t="s">
        <v>139</v>
      </c>
      <c r="Q112" s="169">
        <f aca="true" t="shared" si="42" ref="Q112:V112">SUM(Q103:Q111)</f>
        <v>0</v>
      </c>
      <c r="R112" s="169">
        <f t="shared" si="42"/>
        <v>0</v>
      </c>
      <c r="S112" s="169">
        <f t="shared" si="42"/>
        <v>0</v>
      </c>
      <c r="T112" s="169">
        <f t="shared" si="42"/>
        <v>0</v>
      </c>
      <c r="U112" s="169">
        <f t="shared" si="42"/>
        <v>0</v>
      </c>
      <c r="V112" s="169">
        <f t="shared" si="42"/>
        <v>0</v>
      </c>
      <c r="W112" s="171" t="s">
        <v>139</v>
      </c>
      <c r="X112" s="169">
        <f aca="true" t="shared" si="43" ref="X112:AC112">SUM(X103:X111)</f>
        <v>6</v>
      </c>
      <c r="Y112" s="169">
        <f t="shared" si="43"/>
        <v>6</v>
      </c>
      <c r="Z112" s="169">
        <f t="shared" si="43"/>
        <v>0</v>
      </c>
      <c r="AA112" s="169">
        <f t="shared" si="43"/>
        <v>0</v>
      </c>
      <c r="AB112" s="169">
        <f t="shared" si="43"/>
        <v>0</v>
      </c>
      <c r="AC112" s="169">
        <f t="shared" si="43"/>
        <v>0</v>
      </c>
      <c r="AD112" s="7">
        <f>SUM(C112,F112,J112,M112,Q112,T112,X112,AA112)</f>
        <v>30</v>
      </c>
    </row>
    <row r="113" spans="1:30" s="19" customFormat="1" ht="409.5" customHeight="1">
      <c r="A113" s="76" t="s">
        <v>12</v>
      </c>
      <c r="B113" s="125" t="s">
        <v>157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9"/>
      <c r="AD113" s="18"/>
    </row>
    <row r="114" spans="1:29" ht="23.25">
      <c r="A114" s="76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4"/>
    </row>
    <row r="115" spans="1:29" ht="23.25">
      <c r="A115" s="76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4"/>
    </row>
    <row r="116" spans="1:29" ht="33" customHeight="1">
      <c r="A116" s="76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4"/>
    </row>
    <row r="117" spans="1:29" ht="219.75" customHeight="1" thickBot="1">
      <c r="A117" s="77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6"/>
    </row>
  </sheetData>
  <sheetProtection/>
  <mergeCells count="39">
    <mergeCell ref="B2:AC2"/>
    <mergeCell ref="A1:AC1"/>
    <mergeCell ref="A92:A99"/>
    <mergeCell ref="A102:AC102"/>
    <mergeCell ref="A103:A105"/>
    <mergeCell ref="A106:A111"/>
    <mergeCell ref="A113:A117"/>
    <mergeCell ref="B113:AC117"/>
    <mergeCell ref="A62:A64"/>
    <mergeCell ref="B66:AC66"/>
    <mergeCell ref="A69:A75"/>
    <mergeCell ref="A78:AC78"/>
    <mergeCell ref="A79:A80"/>
    <mergeCell ref="A67:A68"/>
    <mergeCell ref="A89:AC89"/>
    <mergeCell ref="A90:A91"/>
    <mergeCell ref="A81:A86"/>
    <mergeCell ref="M4:O4"/>
    <mergeCell ref="P4:P5"/>
    <mergeCell ref="A29:A61"/>
    <mergeCell ref="A20:A28"/>
    <mergeCell ref="A16:A19"/>
    <mergeCell ref="A6:A11"/>
    <mergeCell ref="A12:A15"/>
    <mergeCell ref="I4:I5"/>
    <mergeCell ref="J4:L4"/>
    <mergeCell ref="W4:W5"/>
    <mergeCell ref="X4:Z4"/>
    <mergeCell ref="AA4:AC4"/>
    <mergeCell ref="Q4:S4"/>
    <mergeCell ref="T4:V4"/>
    <mergeCell ref="A3:A5"/>
    <mergeCell ref="B3:H3"/>
    <mergeCell ref="I3:O3"/>
    <mergeCell ref="P3:V3"/>
    <mergeCell ref="W3:AC3"/>
    <mergeCell ref="B4:B5"/>
    <mergeCell ref="C4:E4"/>
    <mergeCell ref="F4:H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8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F4">
      <selection activeCell="W13" activeCellId="1" sqref="W8:AC8 W13:AC15"/>
    </sheetView>
  </sheetViews>
  <sheetFormatPr defaultColWidth="9.00390625" defaultRowHeight="16.5"/>
  <cols>
    <col min="1" max="1" width="5.625" style="0" bestFit="1" customWidth="1"/>
    <col min="2" max="2" width="25.75390625" style="0" bestFit="1" customWidth="1"/>
    <col min="3" max="4" width="3.25390625" style="0" bestFit="1" customWidth="1"/>
    <col min="5" max="5" width="3.00390625" style="0" bestFit="1" customWidth="1"/>
    <col min="6" max="7" width="3.25390625" style="0" bestFit="1" customWidth="1"/>
    <col min="8" max="8" width="3.00390625" style="0" bestFit="1" customWidth="1"/>
    <col min="9" max="9" width="25.75390625" style="0" bestFit="1" customWidth="1"/>
    <col min="10" max="11" width="3.25390625" style="0" bestFit="1" customWidth="1"/>
    <col min="12" max="12" width="3.00390625" style="0" bestFit="1" customWidth="1"/>
    <col min="13" max="14" width="3.25390625" style="0" bestFit="1" customWidth="1"/>
    <col min="15" max="15" width="3.00390625" style="0" bestFit="1" customWidth="1"/>
    <col min="16" max="16" width="18.00390625" style="0" bestFit="1" customWidth="1"/>
    <col min="17" max="18" width="3.00390625" style="0" bestFit="1" customWidth="1"/>
    <col min="19" max="19" width="3.25390625" style="0" bestFit="1" customWidth="1"/>
    <col min="20" max="21" width="3.00390625" style="0" bestFit="1" customWidth="1"/>
    <col min="22" max="22" width="3.25390625" style="0" bestFit="1" customWidth="1"/>
    <col min="23" max="23" width="21.875" style="0" bestFit="1" customWidth="1"/>
    <col min="24" max="25" width="3.25390625" style="0" bestFit="1" customWidth="1"/>
    <col min="26" max="26" width="3.00390625" style="0" bestFit="1" customWidth="1"/>
    <col min="27" max="28" width="3.25390625" style="0" bestFit="1" customWidth="1"/>
    <col min="29" max="29" width="3.00390625" style="0" bestFit="1" customWidth="1"/>
    <col min="30" max="30" width="4.125" style="0" bestFit="1" customWidth="1"/>
  </cols>
  <sheetData>
    <row r="1" spans="1:29" s="23" customFormat="1" ht="14.25">
      <c r="A1" s="91" t="s">
        <v>8</v>
      </c>
      <c r="B1" s="80" t="s">
        <v>118</v>
      </c>
      <c r="C1" s="80"/>
      <c r="D1" s="80"/>
      <c r="E1" s="80"/>
      <c r="F1" s="80"/>
      <c r="G1" s="80"/>
      <c r="H1" s="80"/>
      <c r="I1" s="80" t="s">
        <v>119</v>
      </c>
      <c r="J1" s="80"/>
      <c r="K1" s="80"/>
      <c r="L1" s="80"/>
      <c r="M1" s="80"/>
      <c r="N1" s="80"/>
      <c r="O1" s="80"/>
      <c r="P1" s="80" t="s">
        <v>120</v>
      </c>
      <c r="Q1" s="80"/>
      <c r="R1" s="80"/>
      <c r="S1" s="80"/>
      <c r="T1" s="80"/>
      <c r="U1" s="80"/>
      <c r="V1" s="80"/>
      <c r="W1" s="80" t="s">
        <v>121</v>
      </c>
      <c r="X1" s="80"/>
      <c r="Y1" s="80"/>
      <c r="Z1" s="80"/>
      <c r="AA1" s="80"/>
      <c r="AB1" s="80"/>
      <c r="AC1" s="81"/>
    </row>
    <row r="2" spans="1:29" s="23" customFormat="1" ht="14.25">
      <c r="A2" s="92"/>
      <c r="B2" s="82" t="s">
        <v>122</v>
      </c>
      <c r="C2" s="82" t="s">
        <v>0</v>
      </c>
      <c r="D2" s="82"/>
      <c r="E2" s="82"/>
      <c r="F2" s="82" t="s">
        <v>1</v>
      </c>
      <c r="G2" s="82"/>
      <c r="H2" s="82"/>
      <c r="I2" s="82" t="s">
        <v>122</v>
      </c>
      <c r="J2" s="82" t="s">
        <v>0</v>
      </c>
      <c r="K2" s="82"/>
      <c r="L2" s="82"/>
      <c r="M2" s="82" t="s">
        <v>1</v>
      </c>
      <c r="N2" s="82"/>
      <c r="O2" s="82"/>
      <c r="P2" s="82" t="s">
        <v>122</v>
      </c>
      <c r="Q2" s="82" t="s">
        <v>0</v>
      </c>
      <c r="R2" s="82"/>
      <c r="S2" s="82"/>
      <c r="T2" s="82" t="s">
        <v>1</v>
      </c>
      <c r="U2" s="82"/>
      <c r="V2" s="82"/>
      <c r="W2" s="82" t="s">
        <v>122</v>
      </c>
      <c r="X2" s="82" t="s">
        <v>0</v>
      </c>
      <c r="Y2" s="82"/>
      <c r="Z2" s="82"/>
      <c r="AA2" s="82" t="s">
        <v>1</v>
      </c>
      <c r="AB2" s="82"/>
      <c r="AC2" s="84"/>
    </row>
    <row r="3" spans="1:29" s="23" customFormat="1" ht="102" thickBot="1">
      <c r="A3" s="93"/>
      <c r="B3" s="83"/>
      <c r="C3" s="24" t="s">
        <v>2</v>
      </c>
      <c r="D3" s="24" t="s">
        <v>9</v>
      </c>
      <c r="E3" s="24" t="s">
        <v>10</v>
      </c>
      <c r="F3" s="24" t="s">
        <v>2</v>
      </c>
      <c r="G3" s="24" t="s">
        <v>9</v>
      </c>
      <c r="H3" s="24" t="s">
        <v>10</v>
      </c>
      <c r="I3" s="83"/>
      <c r="J3" s="24" t="s">
        <v>2</v>
      </c>
      <c r="K3" s="24" t="s">
        <v>9</v>
      </c>
      <c r="L3" s="24" t="s">
        <v>10</v>
      </c>
      <c r="M3" s="24" t="s">
        <v>2</v>
      </c>
      <c r="N3" s="24" t="s">
        <v>9</v>
      </c>
      <c r="O3" s="24" t="s">
        <v>10</v>
      </c>
      <c r="P3" s="83"/>
      <c r="Q3" s="24" t="s">
        <v>2</v>
      </c>
      <c r="R3" s="24" t="s">
        <v>9</v>
      </c>
      <c r="S3" s="24" t="s">
        <v>10</v>
      </c>
      <c r="T3" s="24" t="s">
        <v>2</v>
      </c>
      <c r="U3" s="24" t="s">
        <v>9</v>
      </c>
      <c r="V3" s="24" t="s">
        <v>10</v>
      </c>
      <c r="W3" s="83"/>
      <c r="X3" s="24" t="s">
        <v>2</v>
      </c>
      <c r="Y3" s="24" t="s">
        <v>9</v>
      </c>
      <c r="Z3" s="24" t="s">
        <v>10</v>
      </c>
      <c r="AA3" s="24" t="s">
        <v>2</v>
      </c>
      <c r="AB3" s="24" t="s">
        <v>9</v>
      </c>
      <c r="AC3" s="25" t="s">
        <v>10</v>
      </c>
    </row>
    <row r="4" spans="1:30" s="23" customFormat="1" ht="14.25">
      <c r="A4" s="88" t="s">
        <v>16</v>
      </c>
      <c r="B4" s="26" t="s">
        <v>38</v>
      </c>
      <c r="C4" s="27">
        <v>2</v>
      </c>
      <c r="D4" s="27">
        <v>2</v>
      </c>
      <c r="E4" s="27">
        <v>0</v>
      </c>
      <c r="F4" s="27"/>
      <c r="G4" s="27"/>
      <c r="H4" s="27"/>
      <c r="I4" s="26" t="s">
        <v>39</v>
      </c>
      <c r="J4" s="27">
        <v>2</v>
      </c>
      <c r="K4" s="27">
        <v>2</v>
      </c>
      <c r="L4" s="27">
        <v>0</v>
      </c>
      <c r="M4" s="27"/>
      <c r="N4" s="27"/>
      <c r="O4" s="27"/>
      <c r="P4" s="39"/>
      <c r="Q4" s="27"/>
      <c r="R4" s="27"/>
      <c r="S4" s="27"/>
      <c r="T4" s="27"/>
      <c r="U4" s="27"/>
      <c r="V4" s="27"/>
      <c r="W4" s="39"/>
      <c r="X4" s="27"/>
      <c r="Y4" s="27"/>
      <c r="Z4" s="27"/>
      <c r="AA4" s="27"/>
      <c r="AB4" s="27"/>
      <c r="AC4" s="28"/>
      <c r="AD4" s="35"/>
    </row>
    <row r="5" spans="1:30" s="23" customFormat="1" ht="14.25">
      <c r="A5" s="89"/>
      <c r="B5" s="29" t="s">
        <v>40</v>
      </c>
      <c r="C5" s="30">
        <v>2</v>
      </c>
      <c r="D5" s="30">
        <v>2</v>
      </c>
      <c r="E5" s="30">
        <v>0</v>
      </c>
      <c r="F5" s="30"/>
      <c r="G5" s="30"/>
      <c r="H5" s="30"/>
      <c r="I5" s="29" t="s">
        <v>41</v>
      </c>
      <c r="J5" s="30">
        <v>2</v>
      </c>
      <c r="K5" s="30">
        <v>2</v>
      </c>
      <c r="L5" s="30">
        <v>0</v>
      </c>
      <c r="M5" s="30"/>
      <c r="N5" s="30"/>
      <c r="O5" s="30"/>
      <c r="P5" s="40"/>
      <c r="Q5" s="30"/>
      <c r="R5" s="30"/>
      <c r="S5" s="30"/>
      <c r="T5" s="30"/>
      <c r="U5" s="30"/>
      <c r="V5" s="30"/>
      <c r="W5" s="40"/>
      <c r="X5" s="30"/>
      <c r="Y5" s="30"/>
      <c r="Z5" s="30"/>
      <c r="AA5" s="30"/>
      <c r="AB5" s="30"/>
      <c r="AC5" s="31"/>
      <c r="AD5" s="35"/>
    </row>
    <row r="6" spans="1:30" s="23" customFormat="1" ht="14.25">
      <c r="A6" s="89"/>
      <c r="B6" s="29"/>
      <c r="C6" s="30"/>
      <c r="D6" s="30"/>
      <c r="E6" s="30"/>
      <c r="F6" s="30"/>
      <c r="G6" s="30"/>
      <c r="H6" s="30"/>
      <c r="I6" s="29" t="s">
        <v>42</v>
      </c>
      <c r="J6" s="30"/>
      <c r="K6" s="30"/>
      <c r="L6" s="30"/>
      <c r="M6" s="30">
        <v>2</v>
      </c>
      <c r="N6" s="30">
        <v>2</v>
      </c>
      <c r="O6" s="30">
        <v>0</v>
      </c>
      <c r="P6" s="40"/>
      <c r="Q6" s="30"/>
      <c r="R6" s="30"/>
      <c r="S6" s="30"/>
      <c r="T6" s="30"/>
      <c r="U6" s="30"/>
      <c r="V6" s="30"/>
      <c r="W6" s="40"/>
      <c r="X6" s="30"/>
      <c r="Y6" s="30"/>
      <c r="Z6" s="30"/>
      <c r="AA6" s="30"/>
      <c r="AB6" s="30"/>
      <c r="AC6" s="31"/>
      <c r="AD6" s="35"/>
    </row>
    <row r="7" spans="1:30" s="23" customFormat="1" ht="15" thickBot="1">
      <c r="A7" s="90"/>
      <c r="B7" s="32" t="s">
        <v>123</v>
      </c>
      <c r="C7" s="33">
        <f aca="true" t="shared" si="0" ref="C7:H7">SUM(C4:C6)</f>
        <v>4</v>
      </c>
      <c r="D7" s="33">
        <f t="shared" si="0"/>
        <v>4</v>
      </c>
      <c r="E7" s="33">
        <f t="shared" si="0"/>
        <v>0</v>
      </c>
      <c r="F7" s="33">
        <f t="shared" si="0"/>
        <v>0</v>
      </c>
      <c r="G7" s="33">
        <f t="shared" si="0"/>
        <v>0</v>
      </c>
      <c r="H7" s="33">
        <f t="shared" si="0"/>
        <v>0</v>
      </c>
      <c r="I7" s="32" t="s">
        <v>123</v>
      </c>
      <c r="J7" s="33">
        <f aca="true" t="shared" si="1" ref="J7:O7">SUM(J4:J6)</f>
        <v>4</v>
      </c>
      <c r="K7" s="33">
        <f t="shared" si="1"/>
        <v>4</v>
      </c>
      <c r="L7" s="33">
        <f t="shared" si="1"/>
        <v>0</v>
      </c>
      <c r="M7" s="33">
        <f t="shared" si="1"/>
        <v>2</v>
      </c>
      <c r="N7" s="33">
        <f t="shared" si="1"/>
        <v>2</v>
      </c>
      <c r="O7" s="33">
        <f t="shared" si="1"/>
        <v>0</v>
      </c>
      <c r="P7" s="32" t="s">
        <v>123</v>
      </c>
      <c r="Q7" s="33">
        <f aca="true" t="shared" si="2" ref="Q7:V7">SUM(Q4:Q6)</f>
        <v>0</v>
      </c>
      <c r="R7" s="33">
        <f t="shared" si="2"/>
        <v>0</v>
      </c>
      <c r="S7" s="33">
        <f t="shared" si="2"/>
        <v>0</v>
      </c>
      <c r="T7" s="33">
        <f t="shared" si="2"/>
        <v>0</v>
      </c>
      <c r="U7" s="33">
        <f t="shared" si="2"/>
        <v>0</v>
      </c>
      <c r="V7" s="33">
        <f t="shared" si="2"/>
        <v>0</v>
      </c>
      <c r="W7" s="32" t="s">
        <v>123</v>
      </c>
      <c r="X7" s="33">
        <f aca="true" t="shared" si="3" ref="X7:AC7">SUM(X4:X6)</f>
        <v>0</v>
      </c>
      <c r="Y7" s="33">
        <f t="shared" si="3"/>
        <v>0</v>
      </c>
      <c r="Z7" s="33">
        <f t="shared" si="3"/>
        <v>0</v>
      </c>
      <c r="AA7" s="33">
        <f t="shared" si="3"/>
        <v>0</v>
      </c>
      <c r="AB7" s="33">
        <f t="shared" si="3"/>
        <v>0</v>
      </c>
      <c r="AC7" s="34">
        <f t="shared" si="3"/>
        <v>0</v>
      </c>
      <c r="AD7" s="35">
        <f>SUM(C7,F7,J7,M7,Q7,T7,X7,AA7)</f>
        <v>10</v>
      </c>
    </row>
    <row r="8" spans="1:30" s="23" customFormat="1" ht="14.25">
      <c r="A8" s="88" t="s">
        <v>15</v>
      </c>
      <c r="B8" s="26" t="s">
        <v>45</v>
      </c>
      <c r="C8" s="27">
        <v>1</v>
      </c>
      <c r="D8" s="27">
        <v>2</v>
      </c>
      <c r="E8" s="27">
        <v>0</v>
      </c>
      <c r="F8" s="27">
        <v>1</v>
      </c>
      <c r="G8" s="27">
        <v>2</v>
      </c>
      <c r="H8" s="27">
        <v>0</v>
      </c>
      <c r="I8" s="26" t="s">
        <v>46</v>
      </c>
      <c r="J8" s="27">
        <v>1</v>
      </c>
      <c r="K8" s="27">
        <v>2</v>
      </c>
      <c r="L8" s="27">
        <v>0</v>
      </c>
      <c r="M8" s="27">
        <v>1</v>
      </c>
      <c r="N8" s="27">
        <v>2</v>
      </c>
      <c r="O8" s="27">
        <v>0</v>
      </c>
      <c r="P8" s="26" t="s">
        <v>47</v>
      </c>
      <c r="Q8" s="27">
        <v>9</v>
      </c>
      <c r="R8" s="27">
        <v>0</v>
      </c>
      <c r="S8" s="27">
        <v>40</v>
      </c>
      <c r="T8" s="27">
        <v>9</v>
      </c>
      <c r="U8" s="27">
        <v>0</v>
      </c>
      <c r="V8" s="27">
        <v>40</v>
      </c>
      <c r="W8" s="26" t="s">
        <v>48</v>
      </c>
      <c r="X8" s="27">
        <v>1</v>
      </c>
      <c r="Y8" s="27">
        <v>2</v>
      </c>
      <c r="Z8" s="27">
        <v>0</v>
      </c>
      <c r="AA8" s="27">
        <v>1</v>
      </c>
      <c r="AB8" s="27">
        <v>2</v>
      </c>
      <c r="AC8" s="28">
        <v>0</v>
      </c>
      <c r="AD8" s="41"/>
    </row>
    <row r="9" spans="1:30" s="23" customFormat="1" ht="14.25">
      <c r="A9" s="89"/>
      <c r="B9" s="36" t="s">
        <v>49</v>
      </c>
      <c r="C9" s="37">
        <v>2</v>
      </c>
      <c r="D9" s="37">
        <v>2</v>
      </c>
      <c r="E9" s="37">
        <v>0</v>
      </c>
      <c r="F9" s="37">
        <v>2</v>
      </c>
      <c r="G9" s="37">
        <v>2</v>
      </c>
      <c r="H9" s="37">
        <v>0</v>
      </c>
      <c r="I9" s="36" t="s">
        <v>50</v>
      </c>
      <c r="J9" s="37">
        <v>1</v>
      </c>
      <c r="K9" s="37">
        <v>1</v>
      </c>
      <c r="L9" s="37">
        <v>0</v>
      </c>
      <c r="M9" s="42"/>
      <c r="N9" s="42"/>
      <c r="O9" s="42"/>
      <c r="P9" s="36"/>
      <c r="Q9" s="37"/>
      <c r="R9" s="37"/>
      <c r="S9" s="37"/>
      <c r="T9" s="37"/>
      <c r="U9" s="37"/>
      <c r="V9" s="37"/>
      <c r="W9" s="36" t="s">
        <v>43</v>
      </c>
      <c r="X9" s="37">
        <v>1</v>
      </c>
      <c r="Y9" s="37">
        <v>1</v>
      </c>
      <c r="Z9" s="37">
        <v>0</v>
      </c>
      <c r="AA9" s="37"/>
      <c r="AB9" s="37"/>
      <c r="AC9" s="38"/>
      <c r="AD9" s="41"/>
    </row>
    <row r="10" spans="1:30" s="23" customFormat="1" ht="14.25">
      <c r="A10" s="89"/>
      <c r="B10" s="36" t="s">
        <v>51</v>
      </c>
      <c r="C10" s="37">
        <v>2</v>
      </c>
      <c r="D10" s="37">
        <v>2</v>
      </c>
      <c r="E10" s="37">
        <v>0</v>
      </c>
      <c r="F10" s="37"/>
      <c r="G10" s="37"/>
      <c r="H10" s="37"/>
      <c r="I10" s="36" t="s">
        <v>44</v>
      </c>
      <c r="J10" s="37">
        <v>2</v>
      </c>
      <c r="K10" s="37">
        <v>2</v>
      </c>
      <c r="L10" s="37">
        <v>0</v>
      </c>
      <c r="M10" s="42"/>
      <c r="N10" s="42"/>
      <c r="O10" s="42"/>
      <c r="P10" s="36"/>
      <c r="Q10" s="37"/>
      <c r="R10" s="37"/>
      <c r="S10" s="37"/>
      <c r="T10" s="37"/>
      <c r="U10" s="37"/>
      <c r="V10" s="37"/>
      <c r="W10" s="36" t="s">
        <v>52</v>
      </c>
      <c r="X10" s="37">
        <v>2</v>
      </c>
      <c r="Y10" s="37">
        <v>2</v>
      </c>
      <c r="Z10" s="37">
        <v>0</v>
      </c>
      <c r="AA10" s="37"/>
      <c r="AB10" s="37"/>
      <c r="AC10" s="38"/>
      <c r="AD10" s="41"/>
    </row>
    <row r="11" spans="1:30" s="23" customFormat="1" ht="14.25">
      <c r="A11" s="89"/>
      <c r="B11" s="36" t="s">
        <v>53</v>
      </c>
      <c r="C11" s="37">
        <v>2</v>
      </c>
      <c r="D11" s="37">
        <v>2</v>
      </c>
      <c r="E11" s="37">
        <v>0</v>
      </c>
      <c r="F11" s="37"/>
      <c r="G11" s="37"/>
      <c r="H11" s="37"/>
      <c r="I11" s="36" t="s">
        <v>54</v>
      </c>
      <c r="J11" s="37">
        <v>2</v>
      </c>
      <c r="K11" s="37">
        <v>2</v>
      </c>
      <c r="L11" s="37">
        <v>0</v>
      </c>
      <c r="M11" s="42"/>
      <c r="N11" s="42"/>
      <c r="O11" s="42"/>
      <c r="P11" s="36"/>
      <c r="Q11" s="37"/>
      <c r="R11" s="37"/>
      <c r="S11" s="37"/>
      <c r="T11" s="37"/>
      <c r="U11" s="37"/>
      <c r="V11" s="37"/>
      <c r="W11" s="36" t="s">
        <v>55</v>
      </c>
      <c r="X11" s="37">
        <v>2</v>
      </c>
      <c r="Y11" s="37">
        <v>2</v>
      </c>
      <c r="Z11" s="37">
        <v>0</v>
      </c>
      <c r="AA11" s="37"/>
      <c r="AB11" s="37"/>
      <c r="AC11" s="38"/>
      <c r="AD11" s="41"/>
    </row>
    <row r="12" spans="1:30" s="23" customFormat="1" ht="14.25">
      <c r="A12" s="89"/>
      <c r="B12" s="36" t="s">
        <v>56</v>
      </c>
      <c r="C12" s="37">
        <v>3</v>
      </c>
      <c r="D12" s="37">
        <v>2</v>
      </c>
      <c r="E12" s="37">
        <v>2</v>
      </c>
      <c r="F12" s="37"/>
      <c r="G12" s="37"/>
      <c r="H12" s="37"/>
      <c r="I12" s="36"/>
      <c r="J12" s="37"/>
      <c r="K12" s="37"/>
      <c r="L12" s="37"/>
      <c r="M12" s="37"/>
      <c r="N12" s="37"/>
      <c r="O12" s="37"/>
      <c r="P12" s="36"/>
      <c r="Q12" s="37"/>
      <c r="R12" s="37"/>
      <c r="S12" s="37"/>
      <c r="T12" s="37"/>
      <c r="U12" s="37"/>
      <c r="V12" s="37"/>
      <c r="W12" s="36" t="s">
        <v>57</v>
      </c>
      <c r="X12" s="37">
        <v>2</v>
      </c>
      <c r="Y12" s="37">
        <v>2</v>
      </c>
      <c r="Z12" s="37">
        <v>0</v>
      </c>
      <c r="AA12" s="37"/>
      <c r="AB12" s="37"/>
      <c r="AC12" s="38"/>
      <c r="AD12" s="41"/>
    </row>
    <row r="13" spans="1:30" s="23" customFormat="1" ht="14.25">
      <c r="A13" s="89"/>
      <c r="B13" s="36" t="s">
        <v>58</v>
      </c>
      <c r="C13" s="37"/>
      <c r="D13" s="37"/>
      <c r="E13" s="37"/>
      <c r="F13" s="37">
        <v>3</v>
      </c>
      <c r="G13" s="37">
        <v>2</v>
      </c>
      <c r="H13" s="37">
        <v>2</v>
      </c>
      <c r="I13" s="36"/>
      <c r="J13" s="37"/>
      <c r="K13" s="37"/>
      <c r="L13" s="37"/>
      <c r="M13" s="37"/>
      <c r="N13" s="37"/>
      <c r="O13" s="37"/>
      <c r="P13" s="36"/>
      <c r="Q13" s="37"/>
      <c r="R13" s="37"/>
      <c r="S13" s="37"/>
      <c r="T13" s="37"/>
      <c r="U13" s="37"/>
      <c r="V13" s="37"/>
      <c r="W13" s="36" t="s">
        <v>59</v>
      </c>
      <c r="X13" s="37"/>
      <c r="Y13" s="37"/>
      <c r="Z13" s="37"/>
      <c r="AA13" s="37">
        <v>2</v>
      </c>
      <c r="AB13" s="37">
        <v>2</v>
      </c>
      <c r="AC13" s="38">
        <v>0</v>
      </c>
      <c r="AD13" s="41"/>
    </row>
    <row r="14" spans="1:30" s="23" customFormat="1" ht="14.25">
      <c r="A14" s="89"/>
      <c r="B14" s="36" t="s">
        <v>60</v>
      </c>
      <c r="C14" s="37"/>
      <c r="D14" s="37"/>
      <c r="E14" s="37"/>
      <c r="F14" s="37">
        <v>3</v>
      </c>
      <c r="G14" s="37">
        <v>2</v>
      </c>
      <c r="H14" s="37">
        <v>2</v>
      </c>
      <c r="I14" s="36"/>
      <c r="J14" s="37"/>
      <c r="K14" s="37"/>
      <c r="L14" s="37"/>
      <c r="M14" s="42"/>
      <c r="N14" s="42"/>
      <c r="O14" s="42"/>
      <c r="P14" s="36"/>
      <c r="Q14" s="37"/>
      <c r="R14" s="37"/>
      <c r="S14" s="37"/>
      <c r="T14" s="37"/>
      <c r="U14" s="37"/>
      <c r="V14" s="37"/>
      <c r="W14" s="36" t="s">
        <v>61</v>
      </c>
      <c r="X14" s="37"/>
      <c r="Y14" s="37"/>
      <c r="Z14" s="37"/>
      <c r="AA14" s="37">
        <v>2</v>
      </c>
      <c r="AB14" s="37">
        <v>2</v>
      </c>
      <c r="AC14" s="38">
        <v>0</v>
      </c>
      <c r="AD14" s="41"/>
    </row>
    <row r="15" spans="1:30" s="23" customFormat="1" ht="14.25">
      <c r="A15" s="89"/>
      <c r="B15" s="36"/>
      <c r="C15" s="37"/>
      <c r="D15" s="37"/>
      <c r="E15" s="37"/>
      <c r="F15" s="37"/>
      <c r="G15" s="37"/>
      <c r="H15" s="37"/>
      <c r="I15" s="36"/>
      <c r="J15" s="37"/>
      <c r="K15" s="37"/>
      <c r="L15" s="37"/>
      <c r="M15" s="42"/>
      <c r="N15" s="42"/>
      <c r="O15" s="42"/>
      <c r="P15" s="36"/>
      <c r="Q15" s="37"/>
      <c r="R15" s="37"/>
      <c r="S15" s="37"/>
      <c r="T15" s="37"/>
      <c r="U15" s="37"/>
      <c r="V15" s="37"/>
      <c r="W15" s="36" t="s">
        <v>62</v>
      </c>
      <c r="X15" s="37"/>
      <c r="Y15" s="37"/>
      <c r="Z15" s="37"/>
      <c r="AA15" s="37">
        <v>2</v>
      </c>
      <c r="AB15" s="37">
        <v>2</v>
      </c>
      <c r="AC15" s="38">
        <v>0</v>
      </c>
      <c r="AD15" s="41"/>
    </row>
    <row r="16" spans="1:30" s="23" customFormat="1" ht="15" thickBot="1">
      <c r="A16" s="90"/>
      <c r="B16" s="32" t="s">
        <v>123</v>
      </c>
      <c r="C16" s="33">
        <f aca="true" t="shared" si="4" ref="C16:H16">SUM(C8:C15)</f>
        <v>10</v>
      </c>
      <c r="D16" s="33">
        <f t="shared" si="4"/>
        <v>10</v>
      </c>
      <c r="E16" s="33">
        <f t="shared" si="4"/>
        <v>2</v>
      </c>
      <c r="F16" s="33">
        <f t="shared" si="4"/>
        <v>9</v>
      </c>
      <c r="G16" s="33">
        <f t="shared" si="4"/>
        <v>8</v>
      </c>
      <c r="H16" s="33">
        <f t="shared" si="4"/>
        <v>4</v>
      </c>
      <c r="I16" s="32" t="s">
        <v>123</v>
      </c>
      <c r="J16" s="33">
        <f aca="true" t="shared" si="5" ref="J16:O16">SUM(J8:J15)</f>
        <v>6</v>
      </c>
      <c r="K16" s="33">
        <f t="shared" si="5"/>
        <v>7</v>
      </c>
      <c r="L16" s="33">
        <f t="shared" si="5"/>
        <v>0</v>
      </c>
      <c r="M16" s="33">
        <f t="shared" si="5"/>
        <v>1</v>
      </c>
      <c r="N16" s="33">
        <f t="shared" si="5"/>
        <v>2</v>
      </c>
      <c r="O16" s="33">
        <f t="shared" si="5"/>
        <v>0</v>
      </c>
      <c r="P16" s="32" t="s">
        <v>123</v>
      </c>
      <c r="Q16" s="33">
        <f aca="true" t="shared" si="6" ref="Q16:V16">SUM(Q8:Q15)</f>
        <v>9</v>
      </c>
      <c r="R16" s="33">
        <f t="shared" si="6"/>
        <v>0</v>
      </c>
      <c r="S16" s="33">
        <f t="shared" si="6"/>
        <v>40</v>
      </c>
      <c r="T16" s="33">
        <f t="shared" si="6"/>
        <v>9</v>
      </c>
      <c r="U16" s="33">
        <f t="shared" si="6"/>
        <v>0</v>
      </c>
      <c r="V16" s="33">
        <f t="shared" si="6"/>
        <v>40</v>
      </c>
      <c r="W16" s="32" t="s">
        <v>123</v>
      </c>
      <c r="X16" s="33">
        <f aca="true" t="shared" si="7" ref="X16:AC16">SUM(X8:X15)</f>
        <v>8</v>
      </c>
      <c r="Y16" s="33">
        <f t="shared" si="7"/>
        <v>9</v>
      </c>
      <c r="Z16" s="33">
        <f t="shared" si="7"/>
        <v>0</v>
      </c>
      <c r="AA16" s="33">
        <f t="shared" si="7"/>
        <v>7</v>
      </c>
      <c r="AB16" s="33">
        <f t="shared" si="7"/>
        <v>8</v>
      </c>
      <c r="AC16" s="34">
        <f t="shared" si="7"/>
        <v>0</v>
      </c>
      <c r="AD16" s="35">
        <f>SUM(C16,F16,J16,M16,Q16,T16,X16,AA16)</f>
        <v>59</v>
      </c>
    </row>
    <row r="17" spans="1:29" s="23" customFormat="1" ht="14.25">
      <c r="A17" s="88" t="s">
        <v>17</v>
      </c>
      <c r="B17" s="26" t="s">
        <v>63</v>
      </c>
      <c r="C17" s="27"/>
      <c r="D17" s="27"/>
      <c r="E17" s="27"/>
      <c r="F17" s="27">
        <v>3</v>
      </c>
      <c r="G17" s="27">
        <v>2</v>
      </c>
      <c r="H17" s="27">
        <v>2</v>
      </c>
      <c r="I17" s="26" t="s">
        <v>64</v>
      </c>
      <c r="J17" s="27">
        <v>2</v>
      </c>
      <c r="K17" s="27">
        <v>2</v>
      </c>
      <c r="L17" s="27">
        <v>0</v>
      </c>
      <c r="M17" s="27"/>
      <c r="N17" s="27"/>
      <c r="O17" s="27"/>
      <c r="P17" s="26"/>
      <c r="Q17" s="27"/>
      <c r="R17" s="27"/>
      <c r="S17" s="27"/>
      <c r="T17" s="43"/>
      <c r="U17" s="43"/>
      <c r="V17" s="43"/>
      <c r="W17" s="36" t="s">
        <v>65</v>
      </c>
      <c r="X17" s="37">
        <v>2</v>
      </c>
      <c r="Y17" s="37">
        <v>2</v>
      </c>
      <c r="Z17" s="37">
        <v>0</v>
      </c>
      <c r="AA17" s="27"/>
      <c r="AB17" s="27"/>
      <c r="AC17" s="28"/>
    </row>
    <row r="18" spans="1:29" s="23" customFormat="1" ht="14.25">
      <c r="A18" s="89"/>
      <c r="B18" s="36" t="s">
        <v>66</v>
      </c>
      <c r="C18" s="37"/>
      <c r="D18" s="37"/>
      <c r="E18" s="37"/>
      <c r="F18" s="37">
        <v>3</v>
      </c>
      <c r="G18" s="37">
        <v>2</v>
      </c>
      <c r="H18" s="37">
        <v>2</v>
      </c>
      <c r="I18" s="36" t="s">
        <v>67</v>
      </c>
      <c r="J18" s="37">
        <v>2</v>
      </c>
      <c r="K18" s="37">
        <v>2</v>
      </c>
      <c r="L18" s="37">
        <v>0</v>
      </c>
      <c r="M18" s="37"/>
      <c r="N18" s="37"/>
      <c r="O18" s="37"/>
      <c r="P18" s="36"/>
      <c r="Q18" s="37"/>
      <c r="R18" s="37"/>
      <c r="S18" s="37"/>
      <c r="T18" s="42"/>
      <c r="U18" s="42"/>
      <c r="V18" s="42"/>
      <c r="W18" s="36" t="s">
        <v>68</v>
      </c>
      <c r="X18" s="37">
        <v>2</v>
      </c>
      <c r="Y18" s="37">
        <v>2</v>
      </c>
      <c r="Z18" s="37">
        <v>0</v>
      </c>
      <c r="AA18" s="37"/>
      <c r="AB18" s="37"/>
      <c r="AC18" s="38"/>
    </row>
    <row r="19" spans="1:29" s="23" customFormat="1" ht="14.25">
      <c r="A19" s="89"/>
      <c r="B19" s="36" t="s">
        <v>69</v>
      </c>
      <c r="C19" s="37"/>
      <c r="D19" s="37"/>
      <c r="E19" s="37"/>
      <c r="F19" s="37">
        <v>3</v>
      </c>
      <c r="G19" s="37">
        <v>2</v>
      </c>
      <c r="H19" s="37">
        <v>2</v>
      </c>
      <c r="I19" s="36" t="s">
        <v>70</v>
      </c>
      <c r="J19" s="37">
        <v>2</v>
      </c>
      <c r="K19" s="37">
        <v>2</v>
      </c>
      <c r="L19" s="37">
        <v>0</v>
      </c>
      <c r="M19" s="37"/>
      <c r="N19" s="37"/>
      <c r="O19" s="37"/>
      <c r="P19" s="36"/>
      <c r="Q19" s="37"/>
      <c r="R19" s="37"/>
      <c r="S19" s="37"/>
      <c r="T19" s="42"/>
      <c r="U19" s="42"/>
      <c r="V19" s="42"/>
      <c r="W19" s="36" t="s">
        <v>71</v>
      </c>
      <c r="X19" s="37">
        <v>2</v>
      </c>
      <c r="Y19" s="37">
        <v>2</v>
      </c>
      <c r="Z19" s="37">
        <v>0</v>
      </c>
      <c r="AA19" s="37"/>
      <c r="AB19" s="37"/>
      <c r="AC19" s="38"/>
    </row>
    <row r="20" spans="1:29" s="23" customFormat="1" ht="14.25">
      <c r="A20" s="89"/>
      <c r="B20" s="36" t="s">
        <v>72</v>
      </c>
      <c r="C20" s="37"/>
      <c r="D20" s="37"/>
      <c r="E20" s="37"/>
      <c r="F20" s="37">
        <v>3</v>
      </c>
      <c r="G20" s="37">
        <v>2</v>
      </c>
      <c r="H20" s="37">
        <v>2</v>
      </c>
      <c r="I20" s="36" t="s">
        <v>73</v>
      </c>
      <c r="J20" s="37">
        <v>2</v>
      </c>
      <c r="K20" s="37">
        <v>2</v>
      </c>
      <c r="L20" s="37">
        <v>0</v>
      </c>
      <c r="M20" s="37"/>
      <c r="N20" s="37"/>
      <c r="O20" s="37"/>
      <c r="P20" s="36"/>
      <c r="Q20" s="37"/>
      <c r="R20" s="37"/>
      <c r="S20" s="37"/>
      <c r="T20" s="42"/>
      <c r="U20" s="42"/>
      <c r="V20" s="42"/>
      <c r="W20" s="36" t="s">
        <v>74</v>
      </c>
      <c r="X20" s="37">
        <v>2</v>
      </c>
      <c r="Y20" s="37">
        <v>2</v>
      </c>
      <c r="Z20" s="37">
        <v>0</v>
      </c>
      <c r="AA20" s="37"/>
      <c r="AB20" s="37"/>
      <c r="AC20" s="38"/>
    </row>
    <row r="21" spans="1:29" s="23" customFormat="1" ht="14.25">
      <c r="A21" s="89"/>
      <c r="B21" s="36" t="s">
        <v>75</v>
      </c>
      <c r="C21" s="37"/>
      <c r="D21" s="37"/>
      <c r="E21" s="37"/>
      <c r="F21" s="37">
        <v>3</v>
      </c>
      <c r="G21" s="37">
        <v>2</v>
      </c>
      <c r="H21" s="37">
        <v>2</v>
      </c>
      <c r="I21" s="36" t="s">
        <v>115</v>
      </c>
      <c r="J21" s="37">
        <v>2</v>
      </c>
      <c r="K21" s="37">
        <v>2</v>
      </c>
      <c r="L21" s="37">
        <v>0</v>
      </c>
      <c r="M21" s="37"/>
      <c r="N21" s="37"/>
      <c r="O21" s="37"/>
      <c r="P21" s="36"/>
      <c r="Q21" s="37"/>
      <c r="R21" s="37"/>
      <c r="S21" s="37"/>
      <c r="T21" s="42"/>
      <c r="U21" s="42"/>
      <c r="V21" s="42"/>
      <c r="W21" s="36" t="s">
        <v>76</v>
      </c>
      <c r="X21" s="37">
        <v>2</v>
      </c>
      <c r="Y21" s="37">
        <v>2</v>
      </c>
      <c r="Z21" s="37">
        <v>0</v>
      </c>
      <c r="AA21" s="37"/>
      <c r="AB21" s="37"/>
      <c r="AC21" s="38"/>
    </row>
    <row r="22" spans="1:29" s="23" customFormat="1" ht="14.25">
      <c r="A22" s="89"/>
      <c r="B22" s="36" t="s">
        <v>77</v>
      </c>
      <c r="C22" s="37"/>
      <c r="D22" s="37"/>
      <c r="E22" s="37"/>
      <c r="F22" s="37">
        <v>3</v>
      </c>
      <c r="G22" s="37">
        <v>2</v>
      </c>
      <c r="H22" s="37">
        <v>2</v>
      </c>
      <c r="I22" s="36" t="s">
        <v>78</v>
      </c>
      <c r="J22" s="37">
        <v>2</v>
      </c>
      <c r="K22" s="37">
        <v>2</v>
      </c>
      <c r="L22" s="37">
        <v>0</v>
      </c>
      <c r="M22" s="37"/>
      <c r="N22" s="37"/>
      <c r="O22" s="37"/>
      <c r="P22" s="36"/>
      <c r="Q22" s="37"/>
      <c r="R22" s="37"/>
      <c r="S22" s="37"/>
      <c r="T22" s="42"/>
      <c r="U22" s="42"/>
      <c r="V22" s="42"/>
      <c r="W22" s="36" t="s">
        <v>79</v>
      </c>
      <c r="X22" s="37">
        <v>3</v>
      </c>
      <c r="Y22" s="37">
        <v>2</v>
      </c>
      <c r="Z22" s="37">
        <v>2</v>
      </c>
      <c r="AA22" s="37"/>
      <c r="AB22" s="37"/>
      <c r="AC22" s="38"/>
    </row>
    <row r="23" spans="1:29" s="23" customFormat="1" ht="14.25">
      <c r="A23" s="89"/>
      <c r="B23" s="36" t="s">
        <v>80</v>
      </c>
      <c r="C23" s="37"/>
      <c r="D23" s="37"/>
      <c r="E23" s="37"/>
      <c r="F23" s="37">
        <v>3</v>
      </c>
      <c r="G23" s="37">
        <v>2</v>
      </c>
      <c r="H23" s="37">
        <v>2</v>
      </c>
      <c r="I23" s="36" t="s">
        <v>81</v>
      </c>
      <c r="J23" s="37">
        <v>2</v>
      </c>
      <c r="K23" s="37">
        <v>2</v>
      </c>
      <c r="L23" s="37">
        <v>0</v>
      </c>
      <c r="M23" s="37"/>
      <c r="N23" s="37"/>
      <c r="O23" s="37"/>
      <c r="P23" s="36"/>
      <c r="Q23" s="37"/>
      <c r="R23" s="37"/>
      <c r="S23" s="37"/>
      <c r="T23" s="42"/>
      <c r="U23" s="42"/>
      <c r="V23" s="42"/>
      <c r="W23" s="36" t="s">
        <v>82</v>
      </c>
      <c r="X23" s="37">
        <v>3</v>
      </c>
      <c r="Y23" s="37">
        <v>2</v>
      </c>
      <c r="Z23" s="37">
        <v>2</v>
      </c>
      <c r="AA23" s="37"/>
      <c r="AB23" s="37"/>
      <c r="AC23" s="38"/>
    </row>
    <row r="24" spans="1:29" s="23" customFormat="1" ht="14.25">
      <c r="A24" s="89"/>
      <c r="B24" s="36" t="s">
        <v>83</v>
      </c>
      <c r="C24" s="37"/>
      <c r="D24" s="37"/>
      <c r="E24" s="37"/>
      <c r="F24" s="37">
        <v>3</v>
      </c>
      <c r="G24" s="37">
        <v>2</v>
      </c>
      <c r="H24" s="37">
        <v>2</v>
      </c>
      <c r="I24" s="36" t="s">
        <v>84</v>
      </c>
      <c r="J24" s="37">
        <v>2</v>
      </c>
      <c r="K24" s="37">
        <v>2</v>
      </c>
      <c r="L24" s="37">
        <v>0</v>
      </c>
      <c r="M24" s="37"/>
      <c r="N24" s="37"/>
      <c r="O24" s="37"/>
      <c r="P24" s="36"/>
      <c r="Q24" s="37"/>
      <c r="R24" s="37"/>
      <c r="S24" s="37"/>
      <c r="T24" s="42"/>
      <c r="U24" s="42"/>
      <c r="V24" s="42"/>
      <c r="W24" s="36" t="s">
        <v>85</v>
      </c>
      <c r="X24" s="37">
        <v>3</v>
      </c>
      <c r="Y24" s="37">
        <v>2</v>
      </c>
      <c r="Z24" s="37">
        <v>2</v>
      </c>
      <c r="AA24" s="37"/>
      <c r="AB24" s="37"/>
      <c r="AC24" s="38"/>
    </row>
    <row r="25" spans="1:29" s="23" customFormat="1" ht="14.25">
      <c r="A25" s="89"/>
      <c r="B25" s="36"/>
      <c r="C25" s="37"/>
      <c r="D25" s="37"/>
      <c r="E25" s="37"/>
      <c r="F25" s="37"/>
      <c r="G25" s="37"/>
      <c r="H25" s="37"/>
      <c r="I25" s="36" t="s">
        <v>86</v>
      </c>
      <c r="J25" s="37">
        <v>2</v>
      </c>
      <c r="K25" s="37">
        <v>2</v>
      </c>
      <c r="L25" s="37">
        <v>0</v>
      </c>
      <c r="M25" s="37"/>
      <c r="N25" s="37"/>
      <c r="O25" s="37"/>
      <c r="P25" s="36"/>
      <c r="Q25" s="37"/>
      <c r="R25" s="37"/>
      <c r="S25" s="37"/>
      <c r="T25" s="42"/>
      <c r="U25" s="42"/>
      <c r="V25" s="42"/>
      <c r="W25" s="36" t="s">
        <v>87</v>
      </c>
      <c r="X25" s="37">
        <v>3</v>
      </c>
      <c r="Y25" s="37">
        <v>2</v>
      </c>
      <c r="Z25" s="37">
        <v>2</v>
      </c>
      <c r="AA25" s="37"/>
      <c r="AB25" s="37"/>
      <c r="AC25" s="38"/>
    </row>
    <row r="26" spans="1:29" s="23" customFormat="1" ht="14.25">
      <c r="A26" s="89"/>
      <c r="B26" s="36"/>
      <c r="C26" s="37"/>
      <c r="D26" s="37"/>
      <c r="E26" s="37"/>
      <c r="F26" s="37"/>
      <c r="G26" s="37"/>
      <c r="H26" s="37"/>
      <c r="I26" s="36" t="s">
        <v>88</v>
      </c>
      <c r="J26" s="37">
        <v>2</v>
      </c>
      <c r="K26" s="37">
        <v>2</v>
      </c>
      <c r="L26" s="37">
        <v>0</v>
      </c>
      <c r="M26" s="37"/>
      <c r="N26" s="37"/>
      <c r="O26" s="37"/>
      <c r="P26" s="36"/>
      <c r="Q26" s="37"/>
      <c r="R26" s="37"/>
      <c r="S26" s="37"/>
      <c r="T26" s="42"/>
      <c r="U26" s="42"/>
      <c r="V26" s="42"/>
      <c r="W26" s="36" t="s">
        <v>89</v>
      </c>
      <c r="X26" s="37">
        <v>3</v>
      </c>
      <c r="Y26" s="37">
        <v>2</v>
      </c>
      <c r="Z26" s="37">
        <v>2</v>
      </c>
      <c r="AA26" s="37"/>
      <c r="AB26" s="37"/>
      <c r="AC26" s="38"/>
    </row>
    <row r="27" spans="1:29" s="23" customFormat="1" ht="14.25">
      <c r="A27" s="89"/>
      <c r="B27" s="36"/>
      <c r="C27" s="37"/>
      <c r="D27" s="37"/>
      <c r="E27" s="37"/>
      <c r="F27" s="37"/>
      <c r="G27" s="37"/>
      <c r="H27" s="37"/>
      <c r="I27" s="36" t="s">
        <v>90</v>
      </c>
      <c r="J27" s="37">
        <v>3</v>
      </c>
      <c r="K27" s="37">
        <v>2</v>
      </c>
      <c r="L27" s="37">
        <v>2</v>
      </c>
      <c r="M27" s="37"/>
      <c r="N27" s="37"/>
      <c r="O27" s="37"/>
      <c r="P27" s="36"/>
      <c r="Q27" s="37"/>
      <c r="R27" s="37"/>
      <c r="S27" s="37"/>
      <c r="T27" s="42"/>
      <c r="U27" s="42"/>
      <c r="V27" s="42"/>
      <c r="W27" s="36"/>
      <c r="X27" s="37"/>
      <c r="Y27" s="37"/>
      <c r="Z27" s="37"/>
      <c r="AA27" s="37"/>
      <c r="AB27" s="37"/>
      <c r="AC27" s="38"/>
    </row>
    <row r="28" spans="1:29" s="23" customFormat="1" ht="14.25">
      <c r="A28" s="89"/>
      <c r="B28" s="36"/>
      <c r="C28" s="37"/>
      <c r="D28" s="37"/>
      <c r="E28" s="37"/>
      <c r="F28" s="37"/>
      <c r="G28" s="37"/>
      <c r="H28" s="37"/>
      <c r="I28" s="36" t="s">
        <v>91</v>
      </c>
      <c r="J28" s="37">
        <v>3</v>
      </c>
      <c r="K28" s="37">
        <v>2</v>
      </c>
      <c r="L28" s="37">
        <v>2</v>
      </c>
      <c r="M28" s="37"/>
      <c r="N28" s="37"/>
      <c r="O28" s="37"/>
      <c r="P28" s="36"/>
      <c r="Q28" s="37"/>
      <c r="R28" s="37"/>
      <c r="S28" s="37"/>
      <c r="T28" s="42"/>
      <c r="U28" s="42"/>
      <c r="V28" s="42"/>
      <c r="W28" s="36"/>
      <c r="X28" s="37"/>
      <c r="Y28" s="37"/>
      <c r="Z28" s="37"/>
      <c r="AA28" s="37"/>
      <c r="AB28" s="37"/>
      <c r="AC28" s="38"/>
    </row>
    <row r="29" spans="1:29" s="23" customFormat="1" ht="14.25">
      <c r="A29" s="89"/>
      <c r="B29" s="36"/>
      <c r="C29" s="37"/>
      <c r="D29" s="37"/>
      <c r="E29" s="37"/>
      <c r="F29" s="37"/>
      <c r="G29" s="37"/>
      <c r="H29" s="37"/>
      <c r="I29" s="36" t="s">
        <v>92</v>
      </c>
      <c r="J29" s="37">
        <v>3</v>
      </c>
      <c r="K29" s="37">
        <v>2</v>
      </c>
      <c r="L29" s="37">
        <v>2</v>
      </c>
      <c r="M29" s="37"/>
      <c r="N29" s="37"/>
      <c r="O29" s="37"/>
      <c r="P29" s="36"/>
      <c r="Q29" s="37"/>
      <c r="R29" s="37"/>
      <c r="S29" s="37"/>
      <c r="T29" s="42"/>
      <c r="U29" s="42"/>
      <c r="V29" s="42"/>
      <c r="W29" s="36"/>
      <c r="X29" s="37"/>
      <c r="Y29" s="37"/>
      <c r="Z29" s="37"/>
      <c r="AA29" s="37"/>
      <c r="AB29" s="37"/>
      <c r="AC29" s="38"/>
    </row>
    <row r="30" spans="1:29" s="23" customFormat="1" ht="14.25">
      <c r="A30" s="89"/>
      <c r="B30" s="36"/>
      <c r="C30" s="37"/>
      <c r="D30" s="37"/>
      <c r="E30" s="37"/>
      <c r="F30" s="37"/>
      <c r="G30" s="37"/>
      <c r="H30" s="37"/>
      <c r="I30" s="36" t="s">
        <v>93</v>
      </c>
      <c r="J30" s="37">
        <v>3</v>
      </c>
      <c r="K30" s="37">
        <v>2</v>
      </c>
      <c r="L30" s="37">
        <v>2</v>
      </c>
      <c r="M30" s="37"/>
      <c r="N30" s="37"/>
      <c r="O30" s="37"/>
      <c r="P30" s="36"/>
      <c r="Q30" s="37"/>
      <c r="R30" s="37"/>
      <c r="S30" s="37"/>
      <c r="T30" s="42"/>
      <c r="U30" s="42"/>
      <c r="V30" s="42"/>
      <c r="W30" s="36"/>
      <c r="X30" s="37"/>
      <c r="Y30" s="37"/>
      <c r="Z30" s="37"/>
      <c r="AA30" s="37"/>
      <c r="AB30" s="37"/>
      <c r="AC30" s="38"/>
    </row>
    <row r="31" spans="1:29" s="23" customFormat="1" ht="14.25">
      <c r="A31" s="89"/>
      <c r="B31" s="36"/>
      <c r="C31" s="37"/>
      <c r="D31" s="37"/>
      <c r="E31" s="37"/>
      <c r="F31" s="37"/>
      <c r="G31" s="37"/>
      <c r="H31" s="37"/>
      <c r="I31" s="36" t="s">
        <v>94</v>
      </c>
      <c r="J31" s="37">
        <v>3</v>
      </c>
      <c r="K31" s="37">
        <v>2</v>
      </c>
      <c r="L31" s="37">
        <v>2</v>
      </c>
      <c r="M31" s="37"/>
      <c r="N31" s="37"/>
      <c r="O31" s="37"/>
      <c r="P31" s="36"/>
      <c r="Q31" s="37"/>
      <c r="R31" s="37"/>
      <c r="S31" s="37"/>
      <c r="T31" s="42"/>
      <c r="U31" s="42"/>
      <c r="V31" s="42"/>
      <c r="W31" s="36"/>
      <c r="X31" s="37"/>
      <c r="Y31" s="37"/>
      <c r="Z31" s="37"/>
      <c r="AA31" s="37"/>
      <c r="AB31" s="37"/>
      <c r="AC31" s="38"/>
    </row>
    <row r="32" spans="1:29" s="23" customFormat="1" ht="14.25">
      <c r="A32" s="89"/>
      <c r="B32" s="36"/>
      <c r="C32" s="37"/>
      <c r="D32" s="37"/>
      <c r="E32" s="37"/>
      <c r="F32" s="37"/>
      <c r="G32" s="37"/>
      <c r="H32" s="37"/>
      <c r="I32" s="36" t="s">
        <v>95</v>
      </c>
      <c r="J32" s="37">
        <v>3</v>
      </c>
      <c r="K32" s="37">
        <v>2</v>
      </c>
      <c r="L32" s="37">
        <v>2</v>
      </c>
      <c r="M32" s="37"/>
      <c r="N32" s="37"/>
      <c r="O32" s="37"/>
      <c r="P32" s="36"/>
      <c r="Q32" s="37"/>
      <c r="R32" s="37"/>
      <c r="S32" s="37"/>
      <c r="T32" s="37"/>
      <c r="U32" s="37"/>
      <c r="V32" s="37"/>
      <c r="W32" s="36"/>
      <c r="X32" s="37"/>
      <c r="Y32" s="37"/>
      <c r="Z32" s="37"/>
      <c r="AA32" s="37"/>
      <c r="AB32" s="37"/>
      <c r="AC32" s="38"/>
    </row>
    <row r="33" spans="1:29" s="23" customFormat="1" ht="14.25">
      <c r="A33" s="89"/>
      <c r="B33" s="36"/>
      <c r="C33" s="37"/>
      <c r="D33" s="37"/>
      <c r="E33" s="37"/>
      <c r="F33" s="37"/>
      <c r="G33" s="37"/>
      <c r="H33" s="37"/>
      <c r="I33" s="36" t="s">
        <v>96</v>
      </c>
      <c r="J33" s="37"/>
      <c r="K33" s="37"/>
      <c r="L33" s="37"/>
      <c r="M33" s="37">
        <v>2</v>
      </c>
      <c r="N33" s="37">
        <v>2</v>
      </c>
      <c r="O33" s="37">
        <v>0</v>
      </c>
      <c r="P33" s="36"/>
      <c r="Q33" s="37"/>
      <c r="R33" s="37"/>
      <c r="S33" s="37"/>
      <c r="T33" s="37"/>
      <c r="U33" s="37"/>
      <c r="V33" s="37"/>
      <c r="W33" s="36"/>
      <c r="X33" s="37"/>
      <c r="Y33" s="37"/>
      <c r="Z33" s="37"/>
      <c r="AA33" s="37"/>
      <c r="AB33" s="37"/>
      <c r="AC33" s="38"/>
    </row>
    <row r="34" spans="1:29" s="23" customFormat="1" ht="14.25">
      <c r="A34" s="89"/>
      <c r="B34" s="36"/>
      <c r="C34" s="37"/>
      <c r="D34" s="37"/>
      <c r="E34" s="37"/>
      <c r="F34" s="37"/>
      <c r="G34" s="37"/>
      <c r="H34" s="37"/>
      <c r="I34" s="36" t="s">
        <v>97</v>
      </c>
      <c r="J34" s="37"/>
      <c r="K34" s="37"/>
      <c r="L34" s="37"/>
      <c r="M34" s="37">
        <v>2</v>
      </c>
      <c r="N34" s="37">
        <v>2</v>
      </c>
      <c r="O34" s="37">
        <v>0</v>
      </c>
      <c r="P34" s="36"/>
      <c r="Q34" s="37"/>
      <c r="R34" s="37"/>
      <c r="S34" s="37"/>
      <c r="T34" s="37"/>
      <c r="U34" s="37"/>
      <c r="V34" s="37"/>
      <c r="W34" s="36"/>
      <c r="X34" s="37"/>
      <c r="Y34" s="37"/>
      <c r="Z34" s="37"/>
      <c r="AA34" s="37"/>
      <c r="AB34" s="37"/>
      <c r="AC34" s="38"/>
    </row>
    <row r="35" spans="1:29" s="23" customFormat="1" ht="14.25">
      <c r="A35" s="89"/>
      <c r="B35" s="36"/>
      <c r="C35" s="37"/>
      <c r="D35" s="37"/>
      <c r="E35" s="37"/>
      <c r="F35" s="37"/>
      <c r="G35" s="37"/>
      <c r="H35" s="37"/>
      <c r="I35" s="36" t="s">
        <v>98</v>
      </c>
      <c r="J35" s="37"/>
      <c r="K35" s="37"/>
      <c r="L35" s="37"/>
      <c r="M35" s="37">
        <v>2</v>
      </c>
      <c r="N35" s="37">
        <v>2</v>
      </c>
      <c r="O35" s="37">
        <v>0</v>
      </c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7"/>
      <c r="AC35" s="38"/>
    </row>
    <row r="36" spans="1:29" s="23" customFormat="1" ht="14.25">
      <c r="A36" s="89"/>
      <c r="B36" s="36"/>
      <c r="C36" s="37"/>
      <c r="D36" s="37"/>
      <c r="E36" s="37"/>
      <c r="F36" s="37"/>
      <c r="G36" s="37"/>
      <c r="H36" s="37"/>
      <c r="I36" s="36" t="s">
        <v>99</v>
      </c>
      <c r="J36" s="37"/>
      <c r="K36" s="37"/>
      <c r="L36" s="37"/>
      <c r="M36" s="37">
        <v>2</v>
      </c>
      <c r="N36" s="37">
        <v>2</v>
      </c>
      <c r="O36" s="37">
        <v>0</v>
      </c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7"/>
      <c r="AC36" s="38"/>
    </row>
    <row r="37" spans="1:29" s="23" customFormat="1" ht="14.25">
      <c r="A37" s="89"/>
      <c r="B37" s="36"/>
      <c r="C37" s="37"/>
      <c r="D37" s="37"/>
      <c r="E37" s="37"/>
      <c r="F37" s="37"/>
      <c r="G37" s="37"/>
      <c r="H37" s="37"/>
      <c r="I37" s="36" t="s">
        <v>100</v>
      </c>
      <c r="J37" s="37"/>
      <c r="K37" s="37"/>
      <c r="L37" s="37"/>
      <c r="M37" s="37">
        <v>2</v>
      </c>
      <c r="N37" s="37">
        <v>2</v>
      </c>
      <c r="O37" s="37">
        <v>0</v>
      </c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7"/>
      <c r="AC37" s="38"/>
    </row>
    <row r="38" spans="1:29" s="23" customFormat="1" ht="14.25">
      <c r="A38" s="89"/>
      <c r="B38" s="36"/>
      <c r="C38" s="37"/>
      <c r="D38" s="37"/>
      <c r="E38" s="37"/>
      <c r="F38" s="37"/>
      <c r="G38" s="37"/>
      <c r="H38" s="37"/>
      <c r="I38" s="36" t="s">
        <v>101</v>
      </c>
      <c r="J38" s="37"/>
      <c r="K38" s="37"/>
      <c r="L38" s="37"/>
      <c r="M38" s="37">
        <v>2</v>
      </c>
      <c r="N38" s="37">
        <v>2</v>
      </c>
      <c r="O38" s="37">
        <v>0</v>
      </c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7"/>
      <c r="AC38" s="38"/>
    </row>
    <row r="39" spans="1:29" s="23" customFormat="1" ht="14.25">
      <c r="A39" s="89"/>
      <c r="B39" s="36"/>
      <c r="C39" s="37"/>
      <c r="D39" s="37"/>
      <c r="E39" s="37"/>
      <c r="F39" s="37"/>
      <c r="G39" s="37"/>
      <c r="H39" s="37"/>
      <c r="I39" s="36" t="s">
        <v>102</v>
      </c>
      <c r="J39" s="37"/>
      <c r="K39" s="37"/>
      <c r="L39" s="37"/>
      <c r="M39" s="37">
        <v>2</v>
      </c>
      <c r="N39" s="37">
        <v>2</v>
      </c>
      <c r="O39" s="37">
        <v>0</v>
      </c>
      <c r="P39" s="36"/>
      <c r="Q39" s="37"/>
      <c r="R39" s="37"/>
      <c r="S39" s="37"/>
      <c r="T39" s="42"/>
      <c r="U39" s="42"/>
      <c r="V39" s="42"/>
      <c r="W39" s="36"/>
      <c r="X39" s="37"/>
      <c r="Y39" s="37"/>
      <c r="Z39" s="37"/>
      <c r="AA39" s="37"/>
      <c r="AB39" s="37"/>
      <c r="AC39" s="38"/>
    </row>
    <row r="40" spans="1:29" s="23" customFormat="1" ht="14.25">
      <c r="A40" s="89"/>
      <c r="B40" s="36"/>
      <c r="C40" s="37"/>
      <c r="D40" s="37"/>
      <c r="E40" s="37"/>
      <c r="F40" s="37"/>
      <c r="G40" s="37"/>
      <c r="H40" s="37"/>
      <c r="I40" s="36" t="s">
        <v>103</v>
      </c>
      <c r="J40" s="37"/>
      <c r="K40" s="37"/>
      <c r="L40" s="37"/>
      <c r="M40" s="37">
        <v>2</v>
      </c>
      <c r="N40" s="37">
        <v>2</v>
      </c>
      <c r="O40" s="37">
        <v>0</v>
      </c>
      <c r="P40" s="36"/>
      <c r="Q40" s="37"/>
      <c r="R40" s="37"/>
      <c r="S40" s="37"/>
      <c r="T40" s="42"/>
      <c r="U40" s="42"/>
      <c r="V40" s="42"/>
      <c r="W40" s="36"/>
      <c r="X40" s="37"/>
      <c r="Y40" s="37"/>
      <c r="Z40" s="37"/>
      <c r="AA40" s="37"/>
      <c r="AB40" s="37"/>
      <c r="AC40" s="38"/>
    </row>
    <row r="41" spans="1:29" s="23" customFormat="1" ht="14.25">
      <c r="A41" s="89"/>
      <c r="B41" s="36"/>
      <c r="C41" s="37"/>
      <c r="D41" s="37"/>
      <c r="E41" s="37"/>
      <c r="F41" s="37"/>
      <c r="G41" s="37"/>
      <c r="H41" s="37"/>
      <c r="I41" s="36" t="s">
        <v>104</v>
      </c>
      <c r="J41" s="37"/>
      <c r="K41" s="37"/>
      <c r="L41" s="37"/>
      <c r="M41" s="37">
        <v>3</v>
      </c>
      <c r="N41" s="37">
        <v>2</v>
      </c>
      <c r="O41" s="37">
        <v>2</v>
      </c>
      <c r="P41" s="36"/>
      <c r="Q41" s="37"/>
      <c r="R41" s="37"/>
      <c r="S41" s="37"/>
      <c r="T41" s="42"/>
      <c r="U41" s="42"/>
      <c r="V41" s="42"/>
      <c r="W41" s="36"/>
      <c r="X41" s="37"/>
      <c r="Y41" s="37"/>
      <c r="Z41" s="37"/>
      <c r="AA41" s="37"/>
      <c r="AB41" s="37"/>
      <c r="AC41" s="38"/>
    </row>
    <row r="42" spans="1:29" s="23" customFormat="1" ht="14.25">
      <c r="A42" s="89"/>
      <c r="B42" s="36"/>
      <c r="C42" s="37"/>
      <c r="D42" s="37"/>
      <c r="E42" s="37"/>
      <c r="F42" s="37"/>
      <c r="G42" s="37"/>
      <c r="H42" s="37"/>
      <c r="I42" s="36" t="s">
        <v>105</v>
      </c>
      <c r="J42" s="37"/>
      <c r="K42" s="37"/>
      <c r="L42" s="37"/>
      <c r="M42" s="37">
        <v>3</v>
      </c>
      <c r="N42" s="37">
        <v>2</v>
      </c>
      <c r="O42" s="37">
        <v>2</v>
      </c>
      <c r="P42" s="36"/>
      <c r="Q42" s="37"/>
      <c r="R42" s="37"/>
      <c r="S42" s="37"/>
      <c r="T42" s="42"/>
      <c r="U42" s="42"/>
      <c r="V42" s="42"/>
      <c r="W42" s="36"/>
      <c r="X42" s="37"/>
      <c r="Y42" s="37"/>
      <c r="Z42" s="37"/>
      <c r="AA42" s="37"/>
      <c r="AB42" s="37"/>
      <c r="AC42" s="38"/>
    </row>
    <row r="43" spans="1:29" s="23" customFormat="1" ht="14.25">
      <c r="A43" s="89"/>
      <c r="B43" s="36"/>
      <c r="C43" s="37"/>
      <c r="D43" s="37"/>
      <c r="E43" s="37"/>
      <c r="F43" s="37"/>
      <c r="G43" s="37"/>
      <c r="H43" s="37"/>
      <c r="I43" s="36" t="s">
        <v>106</v>
      </c>
      <c r="J43" s="37"/>
      <c r="K43" s="37"/>
      <c r="L43" s="37"/>
      <c r="M43" s="37">
        <v>3</v>
      </c>
      <c r="N43" s="37">
        <v>2</v>
      </c>
      <c r="O43" s="37">
        <v>2</v>
      </c>
      <c r="P43" s="36"/>
      <c r="Q43" s="37"/>
      <c r="R43" s="37"/>
      <c r="S43" s="37"/>
      <c r="T43" s="42"/>
      <c r="U43" s="42"/>
      <c r="V43" s="42"/>
      <c r="W43" s="36"/>
      <c r="X43" s="37"/>
      <c r="Y43" s="37"/>
      <c r="Z43" s="37"/>
      <c r="AA43" s="37"/>
      <c r="AB43" s="37"/>
      <c r="AC43" s="38"/>
    </row>
    <row r="44" spans="1:29" s="23" customFormat="1" ht="14.25">
      <c r="A44" s="89"/>
      <c r="B44" s="36"/>
      <c r="C44" s="37"/>
      <c r="D44" s="37"/>
      <c r="E44" s="37"/>
      <c r="F44" s="37"/>
      <c r="G44" s="37"/>
      <c r="H44" s="37"/>
      <c r="I44" s="36" t="s">
        <v>107</v>
      </c>
      <c r="J44" s="37"/>
      <c r="K44" s="37"/>
      <c r="L44" s="37"/>
      <c r="M44" s="37">
        <v>3</v>
      </c>
      <c r="N44" s="37">
        <v>2</v>
      </c>
      <c r="O44" s="37">
        <v>2</v>
      </c>
      <c r="P44" s="36"/>
      <c r="Q44" s="37"/>
      <c r="R44" s="37"/>
      <c r="S44" s="37"/>
      <c r="T44" s="42"/>
      <c r="U44" s="42"/>
      <c r="V44" s="42"/>
      <c r="W44" s="36"/>
      <c r="X44" s="37"/>
      <c r="Y44" s="37"/>
      <c r="Z44" s="37"/>
      <c r="AA44" s="37"/>
      <c r="AB44" s="37"/>
      <c r="AC44" s="38"/>
    </row>
    <row r="45" spans="1:29" s="23" customFormat="1" ht="14.25">
      <c r="A45" s="89"/>
      <c r="B45" s="36"/>
      <c r="C45" s="37"/>
      <c r="D45" s="37"/>
      <c r="E45" s="37"/>
      <c r="F45" s="37"/>
      <c r="G45" s="37"/>
      <c r="H45" s="37"/>
      <c r="I45" s="36" t="s">
        <v>108</v>
      </c>
      <c r="J45" s="37"/>
      <c r="K45" s="37"/>
      <c r="L45" s="37"/>
      <c r="M45" s="37">
        <v>3</v>
      </c>
      <c r="N45" s="37">
        <v>2</v>
      </c>
      <c r="O45" s="37">
        <v>2</v>
      </c>
      <c r="P45" s="36"/>
      <c r="Q45" s="37"/>
      <c r="R45" s="37"/>
      <c r="S45" s="37"/>
      <c r="T45" s="42"/>
      <c r="U45" s="42"/>
      <c r="V45" s="42"/>
      <c r="W45" s="36"/>
      <c r="X45" s="37"/>
      <c r="Y45" s="37"/>
      <c r="Z45" s="37"/>
      <c r="AA45" s="37"/>
      <c r="AB45" s="37"/>
      <c r="AC45" s="38"/>
    </row>
    <row r="46" spans="1:29" s="23" customFormat="1" ht="14.25">
      <c r="A46" s="89"/>
      <c r="B46" s="36"/>
      <c r="C46" s="37"/>
      <c r="D46" s="37"/>
      <c r="E46" s="37"/>
      <c r="F46" s="37"/>
      <c r="G46" s="37"/>
      <c r="H46" s="37"/>
      <c r="I46" s="36" t="s">
        <v>109</v>
      </c>
      <c r="J46" s="37"/>
      <c r="K46" s="37"/>
      <c r="L46" s="37"/>
      <c r="M46" s="37">
        <v>3</v>
      </c>
      <c r="N46" s="37">
        <v>2</v>
      </c>
      <c r="O46" s="37">
        <v>2</v>
      </c>
      <c r="P46" s="36"/>
      <c r="Q46" s="37"/>
      <c r="R46" s="37"/>
      <c r="S46" s="37"/>
      <c r="T46" s="42"/>
      <c r="U46" s="42"/>
      <c r="V46" s="42"/>
      <c r="W46" s="36"/>
      <c r="X46" s="37"/>
      <c r="Y46" s="37"/>
      <c r="Z46" s="37"/>
      <c r="AA46" s="37"/>
      <c r="AB46" s="37"/>
      <c r="AC46" s="38"/>
    </row>
    <row r="47" spans="1:29" s="23" customFormat="1" ht="14.25">
      <c r="A47" s="89"/>
      <c r="B47" s="36"/>
      <c r="C47" s="37"/>
      <c r="D47" s="37"/>
      <c r="E47" s="37"/>
      <c r="F47" s="37"/>
      <c r="G47" s="37"/>
      <c r="H47" s="37"/>
      <c r="I47" s="36" t="s">
        <v>114</v>
      </c>
      <c r="J47" s="37"/>
      <c r="K47" s="37"/>
      <c r="L47" s="37"/>
      <c r="M47" s="37">
        <v>3</v>
      </c>
      <c r="N47" s="37">
        <v>2</v>
      </c>
      <c r="O47" s="37">
        <v>2</v>
      </c>
      <c r="P47" s="36"/>
      <c r="Q47" s="37"/>
      <c r="R47" s="37"/>
      <c r="S47" s="37"/>
      <c r="T47" s="42"/>
      <c r="U47" s="42"/>
      <c r="V47" s="42"/>
      <c r="W47" s="36"/>
      <c r="X47" s="37"/>
      <c r="Y47" s="37"/>
      <c r="Z47" s="37"/>
      <c r="AA47" s="37"/>
      <c r="AB47" s="37"/>
      <c r="AC47" s="38"/>
    </row>
    <row r="48" spans="1:30" s="23" customFormat="1" ht="15" thickBot="1">
      <c r="A48" s="89"/>
      <c r="B48" s="32" t="s">
        <v>123</v>
      </c>
      <c r="C48" s="33">
        <f aca="true" t="shared" si="8" ref="C48:H48">SUM(C16:C47)</f>
        <v>10</v>
      </c>
      <c r="D48" s="33">
        <f t="shared" si="8"/>
        <v>10</v>
      </c>
      <c r="E48" s="33">
        <f t="shared" si="8"/>
        <v>2</v>
      </c>
      <c r="F48" s="33">
        <f t="shared" si="8"/>
        <v>33</v>
      </c>
      <c r="G48" s="33">
        <f t="shared" si="8"/>
        <v>24</v>
      </c>
      <c r="H48" s="33">
        <f t="shared" si="8"/>
        <v>20</v>
      </c>
      <c r="I48" s="32" t="s">
        <v>123</v>
      </c>
      <c r="J48" s="33">
        <f aca="true" t="shared" si="9" ref="J48:O48">SUM(J16:J47)</f>
        <v>44</v>
      </c>
      <c r="K48" s="33">
        <f t="shared" si="9"/>
        <v>39</v>
      </c>
      <c r="L48" s="33">
        <f t="shared" si="9"/>
        <v>12</v>
      </c>
      <c r="M48" s="33">
        <f t="shared" si="9"/>
        <v>38</v>
      </c>
      <c r="N48" s="33">
        <f t="shared" si="9"/>
        <v>32</v>
      </c>
      <c r="O48" s="33">
        <f t="shared" si="9"/>
        <v>14</v>
      </c>
      <c r="P48" s="32" t="s">
        <v>123</v>
      </c>
      <c r="Q48" s="33">
        <f aca="true" t="shared" si="10" ref="Q48:V48">SUM(Q16:Q47)</f>
        <v>9</v>
      </c>
      <c r="R48" s="33">
        <f t="shared" si="10"/>
        <v>0</v>
      </c>
      <c r="S48" s="33">
        <f t="shared" si="10"/>
        <v>40</v>
      </c>
      <c r="T48" s="33">
        <f t="shared" si="10"/>
        <v>9</v>
      </c>
      <c r="U48" s="33">
        <f t="shared" si="10"/>
        <v>0</v>
      </c>
      <c r="V48" s="33">
        <f t="shared" si="10"/>
        <v>40</v>
      </c>
      <c r="W48" s="32" t="s">
        <v>123</v>
      </c>
      <c r="X48" s="33">
        <f aca="true" t="shared" si="11" ref="X48:AC48">SUM(X16:X47)</f>
        <v>33</v>
      </c>
      <c r="Y48" s="33">
        <f t="shared" si="11"/>
        <v>29</v>
      </c>
      <c r="Z48" s="33">
        <f t="shared" si="11"/>
        <v>10</v>
      </c>
      <c r="AA48" s="33">
        <f t="shared" si="11"/>
        <v>7</v>
      </c>
      <c r="AB48" s="33">
        <f t="shared" si="11"/>
        <v>8</v>
      </c>
      <c r="AC48" s="34">
        <f t="shared" si="11"/>
        <v>0</v>
      </c>
      <c r="AD48" s="35">
        <f>SUM(C48,F48,J48,M48,Q48,T48,X48,AA48)</f>
        <v>183</v>
      </c>
    </row>
    <row r="49" spans="1:30" s="23" customFormat="1" ht="14.25">
      <c r="A49" s="85" t="s">
        <v>11</v>
      </c>
      <c r="B49" s="44" t="s">
        <v>124</v>
      </c>
      <c r="C49" s="45" t="e">
        <f>SUM(#REF!+C7+C16)</f>
        <v>#REF!</v>
      </c>
      <c r="D49" s="45" t="e">
        <f>SUM(#REF!+D7+D16)</f>
        <v>#REF!</v>
      </c>
      <c r="E49" s="45" t="e">
        <f>SUM(#REF!+E7+E16)</f>
        <v>#REF!</v>
      </c>
      <c r="F49" s="45" t="e">
        <f>SUM(#REF!+F7+F16)</f>
        <v>#REF!</v>
      </c>
      <c r="G49" s="45" t="e">
        <f>SUM(#REF!+G7+G16)</f>
        <v>#REF!</v>
      </c>
      <c r="H49" s="45" t="e">
        <f>SUM(#REF!+H7+H16)</f>
        <v>#REF!</v>
      </c>
      <c r="I49" s="44" t="s">
        <v>125</v>
      </c>
      <c r="J49" s="45" t="e">
        <f>SUM(#REF!+J7+J16)</f>
        <v>#REF!</v>
      </c>
      <c r="K49" s="45" t="e">
        <f>SUM(#REF!+K7+K16)</f>
        <v>#REF!</v>
      </c>
      <c r="L49" s="45" t="e">
        <f>SUM(#REF!+L7+L16)</f>
        <v>#REF!</v>
      </c>
      <c r="M49" s="45" t="e">
        <f>SUM(#REF!+M7+M16)</f>
        <v>#REF!</v>
      </c>
      <c r="N49" s="45" t="e">
        <f>SUM(#REF!+N7+N16)</f>
        <v>#REF!</v>
      </c>
      <c r="O49" s="45" t="e">
        <f>SUM(#REF!+O7+O16)</f>
        <v>#REF!</v>
      </c>
      <c r="P49" s="44" t="s">
        <v>124</v>
      </c>
      <c r="Q49" s="45" t="e">
        <f>SUM(#REF!+Q7+Q16)</f>
        <v>#REF!</v>
      </c>
      <c r="R49" s="45" t="e">
        <f>SUM(#REF!+R7+R16)</f>
        <v>#REF!</v>
      </c>
      <c r="S49" s="45" t="e">
        <f>SUM(#REF!+S7+S16)</f>
        <v>#REF!</v>
      </c>
      <c r="T49" s="45" t="e">
        <f>SUM(#REF!+T7+T16)</f>
        <v>#REF!</v>
      </c>
      <c r="U49" s="45" t="e">
        <f>SUM(#REF!+U7+U16)</f>
        <v>#REF!</v>
      </c>
      <c r="V49" s="45" t="e">
        <f>SUM(#REF!+V7+V16)</f>
        <v>#REF!</v>
      </c>
      <c r="W49" s="44" t="s">
        <v>124</v>
      </c>
      <c r="X49" s="45" t="e">
        <f>SUM(#REF!+X7+X16)</f>
        <v>#REF!</v>
      </c>
      <c r="Y49" s="45" t="e">
        <f>SUM(#REF!+Y7+Y16)</f>
        <v>#REF!</v>
      </c>
      <c r="Z49" s="45" t="e">
        <f>SUM(#REF!+Z7+Z16)</f>
        <v>#REF!</v>
      </c>
      <c r="AA49" s="45" t="e">
        <f>SUM(#REF!+AA7+AA16)</f>
        <v>#REF!</v>
      </c>
      <c r="AB49" s="45" t="e">
        <f>SUM(#REF!+AB7+AB16)</f>
        <v>#REF!</v>
      </c>
      <c r="AC49" s="46" t="e">
        <f>SUM(#REF!+AC7+AC16)</f>
        <v>#REF!</v>
      </c>
      <c r="AD49" s="35" t="e">
        <f>SUM(C49,F49,J49,M49,Q49,T49,X49,AA49)</f>
        <v>#REF!</v>
      </c>
    </row>
    <row r="50" spans="1:30" s="23" customFormat="1" ht="14.25">
      <c r="A50" s="86"/>
      <c r="B50" s="47" t="s">
        <v>126</v>
      </c>
      <c r="C50" s="48">
        <v>0</v>
      </c>
      <c r="D50" s="48">
        <v>0</v>
      </c>
      <c r="E50" s="48">
        <v>0</v>
      </c>
      <c r="F50" s="48">
        <v>6</v>
      </c>
      <c r="G50" s="48">
        <v>6</v>
      </c>
      <c r="H50" s="48">
        <v>0</v>
      </c>
      <c r="I50" s="47" t="s">
        <v>126</v>
      </c>
      <c r="J50" s="48">
        <v>9</v>
      </c>
      <c r="K50" s="48">
        <v>9</v>
      </c>
      <c r="L50" s="48">
        <v>0</v>
      </c>
      <c r="M50" s="48">
        <v>13</v>
      </c>
      <c r="N50" s="48">
        <v>13</v>
      </c>
      <c r="O50" s="48">
        <v>0</v>
      </c>
      <c r="P50" s="47" t="s">
        <v>126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7" t="s">
        <v>126</v>
      </c>
      <c r="X50" s="48">
        <v>5</v>
      </c>
      <c r="Y50" s="48">
        <v>5</v>
      </c>
      <c r="Z50" s="48">
        <v>0</v>
      </c>
      <c r="AA50" s="48">
        <v>2</v>
      </c>
      <c r="AB50" s="48">
        <v>2</v>
      </c>
      <c r="AC50" s="49">
        <v>0</v>
      </c>
      <c r="AD50" s="35">
        <f>SUM(C50,F50,J50,M50,Q50,T50,X50,AA50)</f>
        <v>35</v>
      </c>
    </row>
    <row r="51" spans="1:30" s="23" customFormat="1" ht="15" thickBot="1">
      <c r="A51" s="87"/>
      <c r="B51" s="50" t="s">
        <v>127</v>
      </c>
      <c r="C51" s="51" t="e">
        <f aca="true" t="shared" si="12" ref="C51:H51">SUM(C49+C50)</f>
        <v>#REF!</v>
      </c>
      <c r="D51" s="51" t="e">
        <f t="shared" si="12"/>
        <v>#REF!</v>
      </c>
      <c r="E51" s="51" t="e">
        <f t="shared" si="12"/>
        <v>#REF!</v>
      </c>
      <c r="F51" s="51" t="e">
        <f t="shared" si="12"/>
        <v>#REF!</v>
      </c>
      <c r="G51" s="51" t="e">
        <f t="shared" si="12"/>
        <v>#REF!</v>
      </c>
      <c r="H51" s="51" t="e">
        <f t="shared" si="12"/>
        <v>#REF!</v>
      </c>
      <c r="I51" s="50" t="s">
        <v>127</v>
      </c>
      <c r="J51" s="51" t="e">
        <f aca="true" t="shared" si="13" ref="J51:O51">SUM(J49+J50)</f>
        <v>#REF!</v>
      </c>
      <c r="K51" s="51" t="e">
        <f t="shared" si="13"/>
        <v>#REF!</v>
      </c>
      <c r="L51" s="51" t="e">
        <f t="shared" si="13"/>
        <v>#REF!</v>
      </c>
      <c r="M51" s="51" t="e">
        <f t="shared" si="13"/>
        <v>#REF!</v>
      </c>
      <c r="N51" s="51" t="e">
        <f t="shared" si="13"/>
        <v>#REF!</v>
      </c>
      <c r="O51" s="51" t="e">
        <f t="shared" si="13"/>
        <v>#REF!</v>
      </c>
      <c r="P51" s="50" t="s">
        <v>127</v>
      </c>
      <c r="Q51" s="51" t="e">
        <f aca="true" t="shared" si="14" ref="Q51:V51">SUM(Q49+Q50)</f>
        <v>#REF!</v>
      </c>
      <c r="R51" s="51" t="e">
        <f t="shared" si="14"/>
        <v>#REF!</v>
      </c>
      <c r="S51" s="51" t="e">
        <f t="shared" si="14"/>
        <v>#REF!</v>
      </c>
      <c r="T51" s="51" t="e">
        <f t="shared" si="14"/>
        <v>#REF!</v>
      </c>
      <c r="U51" s="51" t="e">
        <f t="shared" si="14"/>
        <v>#REF!</v>
      </c>
      <c r="V51" s="51" t="e">
        <f t="shared" si="14"/>
        <v>#REF!</v>
      </c>
      <c r="W51" s="50" t="s">
        <v>127</v>
      </c>
      <c r="X51" s="51" t="e">
        <f aca="true" t="shared" si="15" ref="X51:AC51">SUM(X49+X50)</f>
        <v>#REF!</v>
      </c>
      <c r="Y51" s="51" t="e">
        <f t="shared" si="15"/>
        <v>#REF!</v>
      </c>
      <c r="Z51" s="51" t="e">
        <f t="shared" si="15"/>
        <v>#REF!</v>
      </c>
      <c r="AA51" s="51" t="e">
        <f t="shared" si="15"/>
        <v>#REF!</v>
      </c>
      <c r="AB51" s="51" t="e">
        <f t="shared" si="15"/>
        <v>#REF!</v>
      </c>
      <c r="AC51" s="52" t="e">
        <f t="shared" si="15"/>
        <v>#REF!</v>
      </c>
      <c r="AD51" s="53" t="e">
        <f>SUM(C51,F51,J51,M51,Q51,T51,X51,AA51)</f>
        <v>#REF!</v>
      </c>
    </row>
  </sheetData>
  <sheetProtection/>
  <mergeCells count="21">
    <mergeCell ref="B2:B3"/>
    <mergeCell ref="P2:P3"/>
    <mergeCell ref="F2:H2"/>
    <mergeCell ref="T2:V2"/>
    <mergeCell ref="J2:L2"/>
    <mergeCell ref="A49:A51"/>
    <mergeCell ref="A4:A7"/>
    <mergeCell ref="A8:A16"/>
    <mergeCell ref="A17:A48"/>
    <mergeCell ref="M2:O2"/>
    <mergeCell ref="X2:Z2"/>
    <mergeCell ref="A1:A3"/>
    <mergeCell ref="B1:H1"/>
    <mergeCell ref="I1:O1"/>
    <mergeCell ref="P1:V1"/>
    <mergeCell ref="W1:AC1"/>
    <mergeCell ref="Q2:S2"/>
    <mergeCell ref="C2:E2"/>
    <mergeCell ref="W2:W3"/>
    <mergeCell ref="I2:I3"/>
    <mergeCell ref="AA2:A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P26" sqref="P26"/>
    </sheetView>
  </sheetViews>
  <sheetFormatPr defaultColWidth="9.00390625" defaultRowHeight="16.5"/>
  <cols>
    <col min="1" max="1" width="9.00390625" style="58" customWidth="1"/>
    <col min="2" max="2" width="21.00390625" style="0" customWidth="1"/>
    <col min="7" max="9" width="9.00390625" style="58" customWidth="1"/>
    <col min="10" max="10" width="19.375" style="0" customWidth="1"/>
  </cols>
  <sheetData>
    <row r="1" spans="2:13" ht="16.5" customHeight="1">
      <c r="B1" s="82" t="s">
        <v>122</v>
      </c>
      <c r="C1" s="94" t="s">
        <v>0</v>
      </c>
      <c r="D1" s="95"/>
      <c r="E1" s="95"/>
      <c r="F1" s="95"/>
      <c r="G1" s="96"/>
      <c r="H1" s="61"/>
      <c r="I1" s="61"/>
      <c r="J1" s="82" t="s">
        <v>122</v>
      </c>
      <c r="K1" s="82" t="s">
        <v>128</v>
      </c>
      <c r="L1" s="82"/>
      <c r="M1" s="82"/>
    </row>
    <row r="2" spans="2:13" ht="102" thickBot="1">
      <c r="B2" s="83"/>
      <c r="C2" s="24" t="s">
        <v>2</v>
      </c>
      <c r="D2" s="24" t="s">
        <v>9</v>
      </c>
      <c r="E2" s="24" t="s">
        <v>10</v>
      </c>
      <c r="F2" s="59" t="s">
        <v>134</v>
      </c>
      <c r="G2" s="60" t="s">
        <v>135</v>
      </c>
      <c r="H2" s="60"/>
      <c r="I2" s="60"/>
      <c r="J2" s="83"/>
      <c r="K2" s="24" t="s">
        <v>2</v>
      </c>
      <c r="L2" s="24" t="s">
        <v>9</v>
      </c>
      <c r="M2" s="24" t="s">
        <v>10</v>
      </c>
    </row>
    <row r="3" spans="1:13" ht="16.5">
      <c r="A3" s="58" t="s">
        <v>130</v>
      </c>
      <c r="B3" s="26" t="s">
        <v>38</v>
      </c>
      <c r="C3" s="27">
        <v>2</v>
      </c>
      <c r="D3" s="27">
        <v>2</v>
      </c>
      <c r="E3" s="27">
        <v>0</v>
      </c>
      <c r="F3" s="57">
        <v>4</v>
      </c>
      <c r="G3" s="58">
        <f>D3*F3+E3*F3</f>
        <v>8</v>
      </c>
      <c r="J3" s="26" t="s">
        <v>45</v>
      </c>
      <c r="K3" s="27">
        <v>1</v>
      </c>
      <c r="L3" s="27">
        <v>2</v>
      </c>
      <c r="M3" s="27">
        <v>0</v>
      </c>
    </row>
    <row r="4" spans="1:13" ht="17.25" thickBot="1">
      <c r="A4" s="58" t="s">
        <v>130</v>
      </c>
      <c r="B4" s="29" t="s">
        <v>40</v>
      </c>
      <c r="C4" s="30">
        <v>2</v>
      </c>
      <c r="D4" s="30">
        <v>2</v>
      </c>
      <c r="E4" s="30">
        <v>0</v>
      </c>
      <c r="F4" s="57">
        <v>4</v>
      </c>
      <c r="G4" s="58">
        <f aca="true" t="shared" si="0" ref="G4:G43">D4*F4+E4*F4</f>
        <v>8</v>
      </c>
      <c r="J4" s="36" t="s">
        <v>49</v>
      </c>
      <c r="K4" s="37">
        <v>2</v>
      </c>
      <c r="L4" s="37">
        <v>2</v>
      </c>
      <c r="M4" s="37">
        <v>0</v>
      </c>
    </row>
    <row r="5" spans="2:13" ht="16.5">
      <c r="B5" s="26" t="s">
        <v>45</v>
      </c>
      <c r="C5" s="27">
        <v>1</v>
      </c>
      <c r="D5" s="27">
        <v>2</v>
      </c>
      <c r="E5" s="27">
        <v>0</v>
      </c>
      <c r="F5" s="57">
        <v>4</v>
      </c>
      <c r="G5" s="58">
        <f t="shared" si="0"/>
        <v>8</v>
      </c>
      <c r="J5" s="36" t="s">
        <v>58</v>
      </c>
      <c r="K5" s="37">
        <v>3</v>
      </c>
      <c r="L5" s="37">
        <v>2</v>
      </c>
      <c r="M5" s="37">
        <v>2</v>
      </c>
    </row>
    <row r="6" spans="1:13" ht="17.25" thickBot="1">
      <c r="A6" s="58" t="s">
        <v>130</v>
      </c>
      <c r="B6" s="36" t="s">
        <v>49</v>
      </c>
      <c r="C6" s="37">
        <v>2</v>
      </c>
      <c r="D6" s="37">
        <v>2</v>
      </c>
      <c r="E6" s="37">
        <v>0</v>
      </c>
      <c r="F6" s="57">
        <v>4</v>
      </c>
      <c r="G6" s="58">
        <f t="shared" si="0"/>
        <v>8</v>
      </c>
      <c r="J6" s="36" t="s">
        <v>60</v>
      </c>
      <c r="K6" s="37">
        <v>3</v>
      </c>
      <c r="L6" s="37">
        <v>2</v>
      </c>
      <c r="M6" s="37">
        <v>2</v>
      </c>
    </row>
    <row r="7" spans="1:13" ht="16.5">
      <c r="A7" s="58" t="s">
        <v>130</v>
      </c>
      <c r="B7" s="36" t="s">
        <v>51</v>
      </c>
      <c r="C7" s="37">
        <v>2</v>
      </c>
      <c r="D7" s="37">
        <v>2</v>
      </c>
      <c r="E7" s="37">
        <v>0</v>
      </c>
      <c r="F7" s="57">
        <v>4</v>
      </c>
      <c r="G7" s="58">
        <f t="shared" si="0"/>
        <v>8</v>
      </c>
      <c r="J7" s="26" t="s">
        <v>63</v>
      </c>
      <c r="K7" s="27">
        <v>3</v>
      </c>
      <c r="L7" s="27">
        <v>2</v>
      </c>
      <c r="M7" s="27">
        <v>2</v>
      </c>
    </row>
    <row r="8" spans="1:13" ht="16.5">
      <c r="A8" s="58" t="s">
        <v>130</v>
      </c>
      <c r="B8" s="36" t="s">
        <v>53</v>
      </c>
      <c r="C8" s="37">
        <v>2</v>
      </c>
      <c r="D8" s="37">
        <v>2</v>
      </c>
      <c r="E8" s="37">
        <v>0</v>
      </c>
      <c r="F8" s="57">
        <v>4</v>
      </c>
      <c r="G8" s="58">
        <f t="shared" si="0"/>
        <v>8</v>
      </c>
      <c r="J8" s="36" t="s">
        <v>66</v>
      </c>
      <c r="K8" s="37">
        <v>3</v>
      </c>
      <c r="L8" s="37">
        <v>2</v>
      </c>
      <c r="M8" s="37">
        <v>2</v>
      </c>
    </row>
    <row r="9" spans="1:13" ht="17.25" thickBot="1">
      <c r="A9" s="58" t="s">
        <v>131</v>
      </c>
      <c r="B9" s="36" t="s">
        <v>56</v>
      </c>
      <c r="C9" s="37">
        <v>3</v>
      </c>
      <c r="D9" s="37">
        <v>2</v>
      </c>
      <c r="E9" s="37">
        <v>2</v>
      </c>
      <c r="F9" s="57">
        <v>4</v>
      </c>
      <c r="G9" s="58">
        <f t="shared" si="0"/>
        <v>16</v>
      </c>
      <c r="J9" s="36" t="s">
        <v>69</v>
      </c>
      <c r="K9" s="37">
        <v>3</v>
      </c>
      <c r="L9" s="37">
        <v>2</v>
      </c>
      <c r="M9" s="37">
        <v>2</v>
      </c>
    </row>
    <row r="10" spans="1:13" ht="16.5">
      <c r="A10" s="58" t="s">
        <v>130</v>
      </c>
      <c r="B10" s="26" t="s">
        <v>39</v>
      </c>
      <c r="C10" s="27">
        <v>2</v>
      </c>
      <c r="D10" s="27">
        <v>2</v>
      </c>
      <c r="E10" s="27">
        <v>0</v>
      </c>
      <c r="F10" s="57">
        <v>2</v>
      </c>
      <c r="G10" s="58">
        <f t="shared" si="0"/>
        <v>4</v>
      </c>
      <c r="J10" s="36" t="s">
        <v>72</v>
      </c>
      <c r="K10" s="37">
        <v>3</v>
      </c>
      <c r="L10" s="37">
        <v>2</v>
      </c>
      <c r="M10" s="37">
        <v>2</v>
      </c>
    </row>
    <row r="11" spans="1:13" ht="17.25" thickBot="1">
      <c r="A11" s="58" t="s">
        <v>130</v>
      </c>
      <c r="B11" s="29" t="s">
        <v>41</v>
      </c>
      <c r="C11" s="30">
        <v>2</v>
      </c>
      <c r="D11" s="30">
        <v>2</v>
      </c>
      <c r="E11" s="30">
        <v>0</v>
      </c>
      <c r="F11" s="57"/>
      <c r="G11" s="58">
        <f t="shared" si="0"/>
        <v>0</v>
      </c>
      <c r="J11" s="36" t="s">
        <v>75</v>
      </c>
      <c r="K11" s="37">
        <v>3</v>
      </c>
      <c r="L11" s="37">
        <v>2</v>
      </c>
      <c r="M11" s="37">
        <v>2</v>
      </c>
    </row>
    <row r="12" spans="2:13" ht="17.25" thickBot="1">
      <c r="B12" s="26" t="s">
        <v>46</v>
      </c>
      <c r="C12" s="27">
        <v>1</v>
      </c>
      <c r="D12" s="27">
        <v>2</v>
      </c>
      <c r="E12" s="27">
        <v>0</v>
      </c>
      <c r="F12" s="57"/>
      <c r="G12" s="58">
        <f t="shared" si="0"/>
        <v>0</v>
      </c>
      <c r="J12" s="36" t="s">
        <v>77</v>
      </c>
      <c r="K12" s="37">
        <v>3</v>
      </c>
      <c r="L12" s="37">
        <v>2</v>
      </c>
      <c r="M12" s="37">
        <v>2</v>
      </c>
    </row>
    <row r="13" spans="1:13" ht="16.5">
      <c r="A13" s="58" t="s">
        <v>130</v>
      </c>
      <c r="B13" s="26" t="s">
        <v>64</v>
      </c>
      <c r="C13" s="27">
        <v>2</v>
      </c>
      <c r="D13" s="27">
        <v>2</v>
      </c>
      <c r="E13" s="27">
        <v>0</v>
      </c>
      <c r="F13" s="57"/>
      <c r="G13" s="58">
        <f t="shared" si="0"/>
        <v>0</v>
      </c>
      <c r="J13" s="36" t="s">
        <v>80</v>
      </c>
      <c r="K13" s="37">
        <v>3</v>
      </c>
      <c r="L13" s="37">
        <v>2</v>
      </c>
      <c r="M13" s="37">
        <v>2</v>
      </c>
    </row>
    <row r="14" spans="1:13" ht="16.5">
      <c r="A14" s="58" t="s">
        <v>130</v>
      </c>
      <c r="B14" s="36" t="s">
        <v>67</v>
      </c>
      <c r="C14" s="37">
        <v>2</v>
      </c>
      <c r="D14" s="37">
        <v>2</v>
      </c>
      <c r="E14" s="37">
        <v>0</v>
      </c>
      <c r="F14" s="57"/>
      <c r="G14" s="58">
        <f t="shared" si="0"/>
        <v>0</v>
      </c>
      <c r="J14" s="36" t="s">
        <v>83</v>
      </c>
      <c r="K14" s="37">
        <v>3</v>
      </c>
      <c r="L14" s="37">
        <v>2</v>
      </c>
      <c r="M14" s="37">
        <v>2</v>
      </c>
    </row>
    <row r="15" spans="1:13" ht="17.25" thickBot="1">
      <c r="A15" s="58" t="s">
        <v>132</v>
      </c>
      <c r="B15" s="36" t="s">
        <v>70</v>
      </c>
      <c r="C15" s="37">
        <v>2</v>
      </c>
      <c r="D15" s="37">
        <v>2</v>
      </c>
      <c r="E15" s="37">
        <v>0</v>
      </c>
      <c r="F15" s="57"/>
      <c r="G15" s="58">
        <f t="shared" si="0"/>
        <v>0</v>
      </c>
      <c r="J15" s="29" t="s">
        <v>42</v>
      </c>
      <c r="K15" s="30">
        <v>2</v>
      </c>
      <c r="L15" s="30">
        <v>2</v>
      </c>
      <c r="M15" s="30">
        <v>0</v>
      </c>
    </row>
    <row r="16" spans="1:13" ht="16.5">
      <c r="A16" s="58" t="s">
        <v>133</v>
      </c>
      <c r="B16" s="36" t="s">
        <v>73</v>
      </c>
      <c r="C16" s="37">
        <v>2</v>
      </c>
      <c r="D16" s="37">
        <v>2</v>
      </c>
      <c r="E16" s="37">
        <v>0</v>
      </c>
      <c r="F16" s="57"/>
      <c r="G16" s="58">
        <f t="shared" si="0"/>
        <v>0</v>
      </c>
      <c r="J16" s="26" t="s">
        <v>46</v>
      </c>
      <c r="K16" s="27">
        <v>1</v>
      </c>
      <c r="L16" s="27">
        <v>2</v>
      </c>
      <c r="M16" s="27">
        <v>0</v>
      </c>
    </row>
    <row r="17" spans="1:13" ht="16.5">
      <c r="A17" s="58" t="s">
        <v>133</v>
      </c>
      <c r="B17" s="36" t="s">
        <v>115</v>
      </c>
      <c r="C17" s="37">
        <v>2</v>
      </c>
      <c r="D17" s="37">
        <v>2</v>
      </c>
      <c r="E17" s="37">
        <v>0</v>
      </c>
      <c r="F17" s="57"/>
      <c r="G17" s="58">
        <f t="shared" si="0"/>
        <v>0</v>
      </c>
      <c r="J17" s="36" t="s">
        <v>96</v>
      </c>
      <c r="K17" s="37">
        <v>2</v>
      </c>
      <c r="L17" s="37">
        <v>2</v>
      </c>
      <c r="M17" s="37">
        <v>0</v>
      </c>
    </row>
    <row r="18" spans="1:13" ht="16.5">
      <c r="A18" s="58" t="s">
        <v>130</v>
      </c>
      <c r="B18" s="36" t="s">
        <v>78</v>
      </c>
      <c r="C18" s="37">
        <v>2</v>
      </c>
      <c r="D18" s="37">
        <v>2</v>
      </c>
      <c r="E18" s="37">
        <v>0</v>
      </c>
      <c r="F18" s="57"/>
      <c r="G18" s="58">
        <f t="shared" si="0"/>
        <v>0</v>
      </c>
      <c r="J18" s="36" t="s">
        <v>97</v>
      </c>
      <c r="K18" s="37">
        <v>2</v>
      </c>
      <c r="L18" s="37">
        <v>2</v>
      </c>
      <c r="M18" s="37">
        <v>0</v>
      </c>
    </row>
    <row r="19" spans="1:13" ht="16.5">
      <c r="A19" s="58" t="s">
        <v>130</v>
      </c>
      <c r="B19" s="36" t="s">
        <v>81</v>
      </c>
      <c r="C19" s="37">
        <v>2</v>
      </c>
      <c r="D19" s="37">
        <v>2</v>
      </c>
      <c r="E19" s="37">
        <v>0</v>
      </c>
      <c r="F19" s="57"/>
      <c r="G19" s="58">
        <f t="shared" si="0"/>
        <v>0</v>
      </c>
      <c r="J19" s="36" t="s">
        <v>98</v>
      </c>
      <c r="K19" s="37">
        <v>2</v>
      </c>
      <c r="L19" s="37">
        <v>2</v>
      </c>
      <c r="M19" s="37">
        <v>0</v>
      </c>
    </row>
    <row r="20" spans="1:13" ht="16.5">
      <c r="A20" s="58" t="s">
        <v>130</v>
      </c>
      <c r="B20" s="36" t="s">
        <v>84</v>
      </c>
      <c r="C20" s="37">
        <v>2</v>
      </c>
      <c r="D20" s="37">
        <v>2</v>
      </c>
      <c r="E20" s="37">
        <v>0</v>
      </c>
      <c r="F20" s="57"/>
      <c r="G20" s="58">
        <f t="shared" si="0"/>
        <v>0</v>
      </c>
      <c r="J20" s="36" t="s">
        <v>99</v>
      </c>
      <c r="K20" s="37">
        <v>2</v>
      </c>
      <c r="L20" s="37">
        <v>2</v>
      </c>
      <c r="M20" s="37">
        <v>0</v>
      </c>
    </row>
    <row r="21" spans="1:13" ht="16.5">
      <c r="A21" s="58" t="s">
        <v>130</v>
      </c>
      <c r="B21" s="36" t="s">
        <v>86</v>
      </c>
      <c r="C21" s="37">
        <v>2</v>
      </c>
      <c r="D21" s="37">
        <v>2</v>
      </c>
      <c r="E21" s="37">
        <v>0</v>
      </c>
      <c r="F21" s="57"/>
      <c r="G21" s="58">
        <f t="shared" si="0"/>
        <v>0</v>
      </c>
      <c r="J21" s="36" t="s">
        <v>100</v>
      </c>
      <c r="K21" s="37">
        <v>2</v>
      </c>
      <c r="L21" s="37">
        <v>2</v>
      </c>
      <c r="M21" s="37">
        <v>0</v>
      </c>
    </row>
    <row r="22" spans="1:13" ht="16.5">
      <c r="A22" s="58" t="s">
        <v>130</v>
      </c>
      <c r="B22" s="36" t="s">
        <v>88</v>
      </c>
      <c r="C22" s="37">
        <v>2</v>
      </c>
      <c r="D22" s="37">
        <v>2</v>
      </c>
      <c r="E22" s="37">
        <v>0</v>
      </c>
      <c r="F22" s="57"/>
      <c r="G22" s="58">
        <f t="shared" si="0"/>
        <v>0</v>
      </c>
      <c r="J22" s="36" t="s">
        <v>101</v>
      </c>
      <c r="K22" s="37">
        <v>2</v>
      </c>
      <c r="L22" s="37">
        <v>2</v>
      </c>
      <c r="M22" s="37">
        <v>0</v>
      </c>
    </row>
    <row r="23" spans="1:13" ht="16.5">
      <c r="A23" s="58" t="s">
        <v>131</v>
      </c>
      <c r="B23" s="36" t="s">
        <v>90</v>
      </c>
      <c r="C23" s="37">
        <v>3</v>
      </c>
      <c r="D23" s="37">
        <v>2</v>
      </c>
      <c r="E23" s="37">
        <v>2</v>
      </c>
      <c r="F23" s="57"/>
      <c r="G23" s="58">
        <f t="shared" si="0"/>
        <v>0</v>
      </c>
      <c r="J23" s="36" t="s">
        <v>102</v>
      </c>
      <c r="K23" s="37">
        <v>2</v>
      </c>
      <c r="L23" s="37">
        <v>2</v>
      </c>
      <c r="M23" s="37">
        <v>0</v>
      </c>
    </row>
    <row r="24" spans="1:13" ht="16.5">
      <c r="A24" s="58" t="s">
        <v>131</v>
      </c>
      <c r="B24" s="36" t="s">
        <v>91</v>
      </c>
      <c r="C24" s="37">
        <v>3</v>
      </c>
      <c r="D24" s="37">
        <v>2</v>
      </c>
      <c r="E24" s="37">
        <v>2</v>
      </c>
      <c r="F24" s="57"/>
      <c r="G24" s="58">
        <f t="shared" si="0"/>
        <v>0</v>
      </c>
      <c r="J24" s="36" t="s">
        <v>103</v>
      </c>
      <c r="K24" s="37">
        <v>2</v>
      </c>
      <c r="L24" s="37">
        <v>2</v>
      </c>
      <c r="M24" s="37">
        <v>0</v>
      </c>
    </row>
    <row r="25" spans="1:13" ht="16.5">
      <c r="A25" s="58" t="s">
        <v>131</v>
      </c>
      <c r="B25" s="36" t="s">
        <v>92</v>
      </c>
      <c r="C25" s="37">
        <v>3</v>
      </c>
      <c r="D25" s="37">
        <v>2</v>
      </c>
      <c r="E25" s="37">
        <v>2</v>
      </c>
      <c r="F25" s="57"/>
      <c r="G25" s="58">
        <f t="shared" si="0"/>
        <v>0</v>
      </c>
      <c r="J25" s="36" t="s">
        <v>104</v>
      </c>
      <c r="K25" s="37">
        <v>3</v>
      </c>
      <c r="L25" s="37">
        <v>2</v>
      </c>
      <c r="M25" s="37">
        <v>2</v>
      </c>
    </row>
    <row r="26" spans="1:13" ht="16.5">
      <c r="A26" s="58" t="s">
        <v>132</v>
      </c>
      <c r="B26" s="36" t="s">
        <v>93</v>
      </c>
      <c r="C26" s="37">
        <v>3</v>
      </c>
      <c r="D26" s="37">
        <v>2</v>
      </c>
      <c r="E26" s="37">
        <v>2</v>
      </c>
      <c r="F26" s="57"/>
      <c r="G26" s="58">
        <f>D26*F26+E26*F26</f>
        <v>0</v>
      </c>
      <c r="J26" s="36" t="s">
        <v>105</v>
      </c>
      <c r="K26" s="37">
        <v>3</v>
      </c>
      <c r="L26" s="37">
        <v>2</v>
      </c>
      <c r="M26" s="37">
        <v>2</v>
      </c>
    </row>
    <row r="27" spans="1:13" ht="16.5">
      <c r="A27" s="58" t="s">
        <v>133</v>
      </c>
      <c r="B27" s="36" t="s">
        <v>94</v>
      </c>
      <c r="C27" s="37">
        <v>3</v>
      </c>
      <c r="D27" s="37">
        <v>2</v>
      </c>
      <c r="E27" s="37">
        <v>2</v>
      </c>
      <c r="F27" s="57"/>
      <c r="G27" s="58">
        <f t="shared" si="0"/>
        <v>0</v>
      </c>
      <c r="J27" s="36" t="s">
        <v>106</v>
      </c>
      <c r="K27" s="37">
        <v>3</v>
      </c>
      <c r="L27" s="37">
        <v>2</v>
      </c>
      <c r="M27" s="37">
        <v>2</v>
      </c>
    </row>
    <row r="28" spans="1:13" ht="17.25" thickBot="1">
      <c r="A28" s="58" t="s">
        <v>133</v>
      </c>
      <c r="B28" s="36" t="s">
        <v>95</v>
      </c>
      <c r="C28" s="37">
        <v>3</v>
      </c>
      <c r="D28" s="37">
        <v>2</v>
      </c>
      <c r="E28" s="37">
        <v>2</v>
      </c>
      <c r="F28" s="57"/>
      <c r="G28" s="58">
        <f t="shared" si="0"/>
        <v>0</v>
      </c>
      <c r="J28" s="36" t="s">
        <v>107</v>
      </c>
      <c r="K28" s="37">
        <v>3</v>
      </c>
      <c r="L28" s="37">
        <v>2</v>
      </c>
      <c r="M28" s="37">
        <v>2</v>
      </c>
    </row>
    <row r="29" spans="2:13" ht="16.5">
      <c r="B29" s="26" t="s">
        <v>48</v>
      </c>
      <c r="C29" s="27">
        <v>1</v>
      </c>
      <c r="D29" s="27">
        <v>2</v>
      </c>
      <c r="E29" s="27">
        <v>0</v>
      </c>
      <c r="F29" s="57"/>
      <c r="G29" s="58">
        <f t="shared" si="0"/>
        <v>0</v>
      </c>
      <c r="J29" s="36" t="s">
        <v>108</v>
      </c>
      <c r="K29" s="37">
        <v>3</v>
      </c>
      <c r="L29" s="37">
        <v>2</v>
      </c>
      <c r="M29" s="37">
        <v>2</v>
      </c>
    </row>
    <row r="30" spans="2:13" ht="16.5">
      <c r="B30" s="36" t="s">
        <v>43</v>
      </c>
      <c r="C30" s="37">
        <v>1</v>
      </c>
      <c r="D30" s="37">
        <v>1</v>
      </c>
      <c r="E30" s="37">
        <v>0</v>
      </c>
      <c r="F30" s="57"/>
      <c r="G30" s="58">
        <f t="shared" si="0"/>
        <v>0</v>
      </c>
      <c r="J30" s="36" t="s">
        <v>109</v>
      </c>
      <c r="K30" s="37">
        <v>3</v>
      </c>
      <c r="L30" s="37">
        <v>2</v>
      </c>
      <c r="M30" s="37">
        <v>2</v>
      </c>
    </row>
    <row r="31" spans="1:13" ht="17.25" thickBot="1">
      <c r="A31" s="58" t="s">
        <v>130</v>
      </c>
      <c r="B31" s="36" t="s">
        <v>52</v>
      </c>
      <c r="C31" s="37">
        <v>2</v>
      </c>
      <c r="D31" s="37">
        <v>2</v>
      </c>
      <c r="E31" s="37">
        <v>0</v>
      </c>
      <c r="F31" s="57"/>
      <c r="G31" s="58">
        <f t="shared" si="0"/>
        <v>0</v>
      </c>
      <c r="J31" s="36" t="s">
        <v>114</v>
      </c>
      <c r="K31" s="37">
        <v>3</v>
      </c>
      <c r="L31" s="37">
        <v>2</v>
      </c>
      <c r="M31" s="37">
        <v>2</v>
      </c>
    </row>
    <row r="32" spans="1:13" ht="16.5">
      <c r="A32" s="58" t="s">
        <v>130</v>
      </c>
      <c r="B32" s="36" t="s">
        <v>55</v>
      </c>
      <c r="C32" s="37">
        <v>2</v>
      </c>
      <c r="D32" s="37">
        <v>2</v>
      </c>
      <c r="E32" s="37">
        <v>0</v>
      </c>
      <c r="F32" s="57"/>
      <c r="G32" s="58">
        <f t="shared" si="0"/>
        <v>0</v>
      </c>
      <c r="J32" s="26" t="s">
        <v>48</v>
      </c>
      <c r="K32" s="27">
        <v>1</v>
      </c>
      <c r="L32" s="27">
        <v>2</v>
      </c>
      <c r="M32" s="28">
        <v>0</v>
      </c>
    </row>
    <row r="33" spans="1:13" ht="16.5">
      <c r="A33" s="58" t="s">
        <v>130</v>
      </c>
      <c r="B33" s="36" t="s">
        <v>57</v>
      </c>
      <c r="C33" s="37">
        <v>2</v>
      </c>
      <c r="D33" s="37">
        <v>2</v>
      </c>
      <c r="E33" s="37">
        <v>0</v>
      </c>
      <c r="F33" s="57"/>
      <c r="G33" s="58">
        <f t="shared" si="0"/>
        <v>0</v>
      </c>
      <c r="J33" s="36" t="s">
        <v>59</v>
      </c>
      <c r="K33" s="37">
        <v>2</v>
      </c>
      <c r="L33" s="37">
        <v>2</v>
      </c>
      <c r="M33" s="38">
        <v>0</v>
      </c>
    </row>
    <row r="34" spans="1:13" ht="16.5">
      <c r="A34" s="58" t="s">
        <v>133</v>
      </c>
      <c r="B34" s="36" t="s">
        <v>65</v>
      </c>
      <c r="C34" s="37">
        <v>2</v>
      </c>
      <c r="D34" s="37">
        <v>2</v>
      </c>
      <c r="E34" s="37">
        <v>0</v>
      </c>
      <c r="F34" s="57"/>
      <c r="G34" s="58">
        <f t="shared" si="0"/>
        <v>0</v>
      </c>
      <c r="J34" s="36" t="s">
        <v>61</v>
      </c>
      <c r="K34" s="37">
        <v>2</v>
      </c>
      <c r="L34" s="37">
        <v>2</v>
      </c>
      <c r="M34" s="38">
        <v>0</v>
      </c>
    </row>
    <row r="35" spans="1:13" ht="16.5">
      <c r="A35" s="58" t="s">
        <v>133</v>
      </c>
      <c r="B35" s="36" t="s">
        <v>68</v>
      </c>
      <c r="C35" s="37">
        <v>2</v>
      </c>
      <c r="D35" s="37">
        <v>2</v>
      </c>
      <c r="E35" s="37">
        <v>0</v>
      </c>
      <c r="F35" s="57"/>
      <c r="G35" s="58">
        <f t="shared" si="0"/>
        <v>0</v>
      </c>
      <c r="J35" s="36" t="s">
        <v>62</v>
      </c>
      <c r="K35" s="37">
        <v>2</v>
      </c>
      <c r="L35" s="37">
        <v>2</v>
      </c>
      <c r="M35" s="38">
        <v>0</v>
      </c>
    </row>
    <row r="36" spans="1:14" ht="16.5">
      <c r="A36" s="58" t="s">
        <v>130</v>
      </c>
      <c r="B36" s="36" t="s">
        <v>71</v>
      </c>
      <c r="C36" s="37">
        <v>2</v>
      </c>
      <c r="D36" s="37">
        <v>2</v>
      </c>
      <c r="E36" s="37">
        <v>0</v>
      </c>
      <c r="F36" s="57"/>
      <c r="G36" s="58">
        <f t="shared" si="0"/>
        <v>0</v>
      </c>
      <c r="J36" s="54" t="s">
        <v>129</v>
      </c>
      <c r="K36" s="55">
        <f>SUM(K3:K35)</f>
        <v>80</v>
      </c>
      <c r="L36" s="55">
        <f>SUM(L3:L35)</f>
        <v>66</v>
      </c>
      <c r="M36" s="55">
        <f>SUM(M3:M35)</f>
        <v>34</v>
      </c>
      <c r="N36" s="56">
        <f>L36+M36</f>
        <v>100</v>
      </c>
    </row>
    <row r="37" spans="1:7" ht="16.5">
      <c r="A37" s="58" t="s">
        <v>130</v>
      </c>
      <c r="B37" s="36" t="s">
        <v>74</v>
      </c>
      <c r="C37" s="37">
        <v>2</v>
      </c>
      <c r="D37" s="37">
        <v>2</v>
      </c>
      <c r="E37" s="37">
        <v>0</v>
      </c>
      <c r="F37" s="57"/>
      <c r="G37" s="58">
        <f t="shared" si="0"/>
        <v>0</v>
      </c>
    </row>
    <row r="38" spans="1:7" ht="16.5">
      <c r="A38" s="58" t="s">
        <v>130</v>
      </c>
      <c r="B38" s="36" t="s">
        <v>76</v>
      </c>
      <c r="C38" s="37">
        <v>2</v>
      </c>
      <c r="D38" s="37">
        <v>2</v>
      </c>
      <c r="E38" s="37">
        <v>0</v>
      </c>
      <c r="F38" s="57"/>
      <c r="G38" s="58">
        <f t="shared" si="0"/>
        <v>0</v>
      </c>
    </row>
    <row r="39" spans="1:7" ht="16.5">
      <c r="A39" s="58" t="s">
        <v>131</v>
      </c>
      <c r="B39" s="36" t="s">
        <v>79</v>
      </c>
      <c r="C39" s="37">
        <v>3</v>
      </c>
      <c r="D39" s="37">
        <v>2</v>
      </c>
      <c r="E39" s="37">
        <v>2</v>
      </c>
      <c r="F39" s="57"/>
      <c r="G39" s="58">
        <f t="shared" si="0"/>
        <v>0</v>
      </c>
    </row>
    <row r="40" spans="1:7" ht="16.5">
      <c r="A40" s="58" t="s">
        <v>131</v>
      </c>
      <c r="B40" s="36" t="s">
        <v>82</v>
      </c>
      <c r="C40" s="37">
        <v>3</v>
      </c>
      <c r="D40" s="37">
        <v>2</v>
      </c>
      <c r="E40" s="37">
        <v>2</v>
      </c>
      <c r="F40" s="57"/>
      <c r="G40" s="58">
        <f t="shared" si="0"/>
        <v>0</v>
      </c>
    </row>
    <row r="41" spans="1:7" ht="16.5">
      <c r="A41" s="58" t="s">
        <v>132</v>
      </c>
      <c r="B41" s="36" t="s">
        <v>85</v>
      </c>
      <c r="C41" s="37">
        <v>3</v>
      </c>
      <c r="D41" s="37">
        <v>2</v>
      </c>
      <c r="E41" s="37">
        <v>2</v>
      </c>
      <c r="F41" s="57"/>
      <c r="G41" s="58">
        <f t="shared" si="0"/>
        <v>0</v>
      </c>
    </row>
    <row r="42" spans="1:7" ht="16.5">
      <c r="A42" s="58" t="s">
        <v>132</v>
      </c>
      <c r="B42" s="36" t="s">
        <v>87</v>
      </c>
      <c r="C42" s="37">
        <v>3</v>
      </c>
      <c r="D42" s="37">
        <v>2</v>
      </c>
      <c r="E42" s="37">
        <v>2</v>
      </c>
      <c r="F42" s="57"/>
      <c r="G42" s="58">
        <f t="shared" si="0"/>
        <v>0</v>
      </c>
    </row>
    <row r="43" spans="1:7" ht="16.5">
      <c r="A43" s="58" t="s">
        <v>132</v>
      </c>
      <c r="B43" s="36" t="s">
        <v>89</v>
      </c>
      <c r="C43" s="37">
        <v>3</v>
      </c>
      <c r="D43" s="37">
        <v>2</v>
      </c>
      <c r="E43" s="37">
        <v>2</v>
      </c>
      <c r="F43" s="57"/>
      <c r="G43" s="58">
        <f t="shared" si="0"/>
        <v>0</v>
      </c>
    </row>
    <row r="44" spans="2:6" ht="16.5">
      <c r="B44" s="54" t="s">
        <v>129</v>
      </c>
      <c r="C44" s="55">
        <f>SUM(C3:C43)</f>
        <v>90</v>
      </c>
      <c r="D44" s="55">
        <f>SUM(D3:D43)</f>
        <v>81</v>
      </c>
      <c r="E44" s="55">
        <f>SUM(E3:E43)</f>
        <v>24</v>
      </c>
      <c r="F44" s="56">
        <f>D44+E44</f>
        <v>105</v>
      </c>
    </row>
  </sheetData>
  <sheetProtection/>
  <mergeCells count="4">
    <mergeCell ref="B1:B2"/>
    <mergeCell ref="J1:J2"/>
    <mergeCell ref="K1:M1"/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Tajen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資工系</dc:creator>
  <cp:keywords/>
  <dc:description/>
  <cp:lastModifiedBy>fafdasfafs</cp:lastModifiedBy>
  <cp:lastPrinted>2017-09-22T06:02:34Z</cp:lastPrinted>
  <dcterms:created xsi:type="dcterms:W3CDTF">2001-01-04T04:52:30Z</dcterms:created>
  <dcterms:modified xsi:type="dcterms:W3CDTF">2017-09-22T06:08:33Z</dcterms:modified>
  <cp:category/>
  <cp:version/>
  <cp:contentType/>
  <cp:contentStatus/>
</cp:coreProperties>
</file>